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omajerowicz/Documents/DU-DE/Décembre 2022 : Pour 2024/DU Culture Littéraire/"/>
    </mc:Choice>
  </mc:AlternateContent>
  <xr:revisionPtr revIDLastSave="0" documentId="13_ncr:1_{5AB629FD-782F-2243-A5A6-1E7961226805}" xr6:coauthVersionLast="47" xr6:coauthVersionMax="47" xr10:uidLastSave="{00000000-0000-0000-0000-000000000000}"/>
  <bookViews>
    <workbookView xWindow="0" yWindow="500" windowWidth="28800" windowHeight="15720" activeTab="2" xr2:uid="{00000000-000D-0000-FFFF-FFFF00000000}"/>
  </bookViews>
  <sheets>
    <sheet name="Fiche générale" sheetId="6" r:id="rId1"/>
    <sheet name="Semestre 1" sheetId="32" r:id="rId2"/>
    <sheet name="Semestre 2" sheetId="47" r:id="rId3"/>
    <sheet name="Semestre 3" sheetId="48" r:id="rId4"/>
    <sheet name="Semestre 4" sheetId="49" r:id="rId5"/>
    <sheet name="Listes" sheetId="3" state="hidden" r:id="rId6"/>
  </sheets>
  <externalReferences>
    <externalReference r:id="rId7"/>
    <externalReference r:id="rId8"/>
    <externalReference r:id="rId9"/>
    <externalReference r:id="rId10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'Semestre 1'!$1:$16</definedName>
    <definedName name="_xlnm.Print_Titles" localSheetId="2">'Semestre 2'!$1:$16</definedName>
    <definedName name="_xlnm.Print_Titles" localSheetId="3">'Semestre 3'!$1:$16</definedName>
    <definedName name="_xlnm.Print_Titles" localSheetId="4">'Semestre 4'!$1:$16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 localSheetId="2">[1]Listes!$A$7:$E$7</definedName>
    <definedName name="liste_cmp" localSheetId="3">[1]Listes!$A$7:$E$7</definedName>
    <definedName name="liste_cmp" localSheetId="4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 localSheetId="2">[1]Listes!$C$2:$C$4</definedName>
    <definedName name="liste_nature_controle" localSheetId="3">[1]Listes!$C$2:$C$4</definedName>
    <definedName name="liste_nature_controle" localSheetId="4">[1]Listes!$C$2:$C$4</definedName>
    <definedName name="liste_nature_controle">Listes!$C$2:$C$4</definedName>
    <definedName name="liste_type_controle" localSheetId="1">[1]Listes!$A$2:$A$4</definedName>
    <definedName name="liste_type_controle" localSheetId="2">[1]Listes!$A$2:$A$4</definedName>
    <definedName name="liste_type_controle" localSheetId="3">[1]Listes!$A$2:$A$4</definedName>
    <definedName name="liste_type_controle" localSheetId="4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 localSheetId="2">[1]Listes!$E$2:$E$3</definedName>
    <definedName name="Nature_ELP" localSheetId="3">[1]Listes!$E$2:$E$3</definedName>
    <definedName name="Nature_ELP" localSheetId="4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 localSheetId="2">#REF!</definedName>
    <definedName name="tab_cmp" localSheetId="3">#REF!</definedName>
    <definedName name="tab_cmp" localSheetId="4">#REF!</definedName>
    <definedName name="tab_cmp">#REF!</definedName>
    <definedName name="tab_code_dip" localSheetId="1">[1]Listes!$A$31:$B$57</definedName>
    <definedName name="tab_code_dip" localSheetId="2">[1]Listes!$A$31:$B$57</definedName>
    <definedName name="tab_code_dip" localSheetId="3">[1]Listes!$A$31:$B$57</definedName>
    <definedName name="tab_code_dip" localSheetId="4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49" l="1"/>
  <c r="B3" i="49"/>
  <c r="B2" i="49"/>
  <c r="K15" i="48"/>
  <c r="B3" i="48"/>
  <c r="B2" i="48"/>
  <c r="K15" i="47"/>
  <c r="B3" i="47"/>
  <c r="B2" i="47"/>
  <c r="B4" i="49" l="1"/>
  <c r="K15" i="32"/>
  <c r="B3" i="32"/>
  <c r="B2" i="32"/>
  <c r="B4" i="4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<sst xmlns="http://schemas.openxmlformats.org/spreadsheetml/2006/main" count="287" uniqueCount="115">
  <si>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</si>
  <si>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</si>
  <si>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</si>
  <si>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</si>
  <si>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</si>
  <si>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</si>
  <si>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</si>
  <si>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</si>
  <si>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</si>
  <si>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</si>
  <si>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</si>
  <si>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</si>
  <si>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</si>
  <si>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</si>
  <si>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</si>
  <si>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</si>
  <si>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</si>
  <si>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</si>
  <si>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</si>
  <si>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</si>
  <si>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</si>
  <si>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</si>
  <si>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</si>
  <si>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</si>
  <si>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</si>
  <si>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</si>
  <si>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</si>
  <si>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</si>
  <si>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</si>
  <si>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</si>
  <si>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</si>
  <si>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</si>
  <si>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</si>
  <si>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</si>
  <si>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</si>
  <si>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</si>
  <si>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</si>
  <si>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</si>
  <si>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</si>
  <si>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</si>
  <si>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</si>
  <si>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</si>
  <si>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</si>
  <si>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</si>
  <si>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</si>
  <si>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</si>
  <si>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</si>
  <si>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</si>
  <si>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</si>
  <si>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</si>
  <si>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</si>
  <si>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</si>
  <si>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</si>
  <si>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</si>
  <si>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</si>
  <si>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</si>
  <si>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</si>
  <si>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</si>
  <si>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</si>
  <si>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</si>
  <si>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</si>
  <si>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</si>
  <si>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</si>
  <si>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</si>
  <si>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</si>
  <si>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</si>
  <si>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</si>
  <si>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</si>
  <si>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</si>
  <si>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</si>
  <si>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</si>
  <si>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</si>
  <si>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</si>
  <si>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</si>
  <si>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</si>
  <si>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</si>
  <si>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</si>
  <si>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</si>
  <si>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</si>
  <si>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</si>
  <si>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</si>
  <si>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</si>
  <si>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</si>
  <si>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</si>
  <si>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</si>
  <si>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Type Diplôme :  DU/DIU/DE</t>
  </si>
  <si>
    <t>IMREDD</t>
  </si>
  <si>
    <t>Session unique</t>
  </si>
  <si>
    <t>note pour passer = 10. Les Ue sont  compensables sauf le mémoire.</t>
  </si>
  <si>
    <t>non compensable</t>
  </si>
  <si>
    <t>moins de 10 pour le mémoire</t>
  </si>
  <si>
    <t>oui, 5 fois</t>
  </si>
  <si>
    <t>UE Littérature française</t>
  </si>
  <si>
    <t>UE Littérature comparée</t>
  </si>
  <si>
    <t>UE Langue et style</t>
  </si>
  <si>
    <t>UE Optionnelle</t>
  </si>
  <si>
    <t>UE Mémoire</t>
  </si>
  <si>
    <t>       Littérature francaise 5</t>
  </si>
  <si>
    <t>       Langue francaise 5</t>
  </si>
  <si>
    <t>Littérature française 2 : Analyses littéraires Master à distance HMELDL1</t>
  </si>
  <si>
    <t>Approfondissement littérature comparée (PPCE)</t>
  </si>
  <si>
    <t>       Littérature francaise 6</t>
  </si>
  <si>
    <t>       Littérature comparée 4</t>
  </si>
  <si>
    <t>Initiation à la stylistique</t>
  </si>
  <si>
    <t>       Histoire littéraire 3</t>
  </si>
  <si>
    <t>HUUCL10</t>
  </si>
  <si>
    <t>HUUCL11</t>
  </si>
  <si>
    <t>HUUCL13</t>
  </si>
  <si>
    <t>HUUCL12</t>
  </si>
  <si>
    <t>HUUCL20</t>
  </si>
  <si>
    <t>HUUCL21</t>
  </si>
  <si>
    <t>HUUCL22</t>
  </si>
  <si>
    <t>HUUCL23</t>
  </si>
  <si>
    <t>HD1CL24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</si>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</sst>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color rgb="FF000000"/>
      <name val="Segoe UI"/>
      <charset val="1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3" xfId="0" applyBorder="1"/>
    <xf numFmtId="0" fontId="1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21" fillId="0" borderId="8" xfId="1" applyBorder="1"/>
    <xf numFmtId="0" fontId="21" fillId="0" borderId="5" xfId="1" applyBorder="1"/>
    <xf numFmtId="0" fontId="21" fillId="0" borderId="6" xfId="1" applyBorder="1"/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21" fillId="0" borderId="11" xfId="1" applyBorder="1" applyProtection="1">
      <protection locked="0"/>
    </xf>
    <xf numFmtId="0" fontId="21" fillId="0" borderId="12" xfId="1" applyBorder="1" applyProtection="1">
      <protection locked="0"/>
    </xf>
    <xf numFmtId="0" fontId="21" fillId="0" borderId="13" xfId="1" applyBorder="1" applyProtection="1"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19" fillId="2" borderId="0" xfId="0" applyFont="1" applyFill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6" fillId="0" borderId="2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6" fillId="0" borderId="4" xfId="0" applyFont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5" xfId="0" applyBorder="1" applyProtection="1"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29" fillId="0" borderId="1" xfId="0" applyFont="1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" xfId="0" applyFill="1" applyBorder="1" applyProtection="1">
      <protection locked="0"/>
    </xf>
  </cellXfs>
  <cellStyles count="2">
    <cellStyle name="Lien hypertexte" xfId="1" builtinId="8"/>
    <cellStyle name="Normal" xfId="0" builtinId="0"/>
  </cellStyles>
  <dxfs count="119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checked="Checked" firstButton="1" fmlaLink="$A$1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fmlaLink="$A$11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1441" name="Option Butto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2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61442" name="Option Butto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2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1443" name="Option Button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2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3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3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3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4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4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4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\Volumes\Mes%20Documents\DEVE\Cellule%20APOGEE\2018%20MODULO\MCC\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C:\Users\beluafi\Desktop\DOC%20Maquette%20-%20MCC\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workbookViewId="0">
      <selection activeCell="A17" sqref="A17:I17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customWidth="1"/>
  </cols>
  <sheetData>
    <row r="1" spans="1:10" ht="24" x14ac:dyDescent="0.3">
      <c r="A1" s="78" t="s">
        <v>68</v>
      </c>
      <c r="B1" s="79"/>
      <c r="C1" s="80"/>
      <c r="D1" s="80"/>
      <c r="E1" s="80"/>
      <c r="F1" s="80"/>
      <c r="G1" s="80"/>
      <c r="H1" s="80"/>
      <c r="I1" s="81"/>
      <c r="J1" s="17"/>
    </row>
    <row r="2" spans="1:10" s="10" customFormat="1" ht="25" customHeight="1" x14ac:dyDescent="0.35">
      <c r="A2" s="20" t="s">
        <v>26</v>
      </c>
      <c r="B2" s="51" t="s">
        <v>69</v>
      </c>
      <c r="C2" s="77"/>
      <c r="D2" s="77"/>
      <c r="E2" s="77"/>
      <c r="F2" s="77"/>
      <c r="G2" s="77"/>
      <c r="H2" s="77"/>
      <c r="I2" s="77"/>
      <c r="J2" s="11"/>
    </row>
    <row r="3" spans="1:10" s="9" customFormat="1" ht="25" customHeight="1" x14ac:dyDescent="0.35">
      <c r="A3" s="21" t="s">
        <v>24</v>
      </c>
      <c r="B3" s="82"/>
      <c r="C3" s="83"/>
      <c r="D3" s="83"/>
      <c r="E3" s="83"/>
      <c r="F3" s="83"/>
      <c r="G3" s="83"/>
      <c r="H3" s="83"/>
      <c r="I3" s="84"/>
      <c r="J3" s="18"/>
    </row>
    <row r="4" spans="1:10" s="9" customFormat="1" ht="25" customHeight="1" x14ac:dyDescent="0.35">
      <c r="A4" s="20" t="s">
        <v>83</v>
      </c>
      <c r="B4" s="52" t="s">
        <v>87</v>
      </c>
      <c r="C4" s="16" t="s">
        <v>60</v>
      </c>
      <c r="D4" s="19"/>
      <c r="E4" s="19"/>
      <c r="F4" s="19"/>
      <c r="G4" s="19"/>
      <c r="H4" s="19"/>
      <c r="I4" s="19"/>
      <c r="J4" s="18"/>
    </row>
    <row r="5" spans="1:10" ht="20" customHeight="1" x14ac:dyDescent="0.2">
      <c r="A5" s="85" t="s">
        <v>32</v>
      </c>
      <c r="B5" s="86"/>
      <c r="C5" s="86"/>
      <c r="D5" s="86"/>
      <c r="E5" s="86"/>
      <c r="F5" s="86"/>
      <c r="G5" s="86"/>
      <c r="H5" s="86"/>
      <c r="I5" s="87"/>
    </row>
    <row r="6" spans="1:10" x14ac:dyDescent="0.2">
      <c r="A6" s="13" t="s">
        <v>27</v>
      </c>
      <c r="B6" s="12"/>
      <c r="C6" s="12"/>
      <c r="D6" s="12"/>
      <c r="E6" s="12"/>
      <c r="F6" s="12"/>
      <c r="G6" s="12"/>
      <c r="H6" s="12"/>
      <c r="I6" s="12"/>
    </row>
    <row r="7" spans="1:10" x14ac:dyDescent="0.2">
      <c r="A7" s="88" t="s">
        <v>28</v>
      </c>
      <c r="B7" s="89"/>
      <c r="C7" s="89"/>
      <c r="D7" s="89"/>
      <c r="E7" s="89"/>
      <c r="F7" s="89"/>
      <c r="G7" s="89"/>
      <c r="H7" s="89"/>
      <c r="I7" s="90"/>
    </row>
    <row r="8" spans="1:10" s="9" customFormat="1" x14ac:dyDescent="0.2">
      <c r="A8" s="71" t="s">
        <v>88</v>
      </c>
      <c r="B8" s="72"/>
      <c r="C8" s="72"/>
      <c r="D8" s="72"/>
      <c r="E8" s="72"/>
      <c r="F8" s="72"/>
      <c r="G8" s="72"/>
      <c r="H8" s="72"/>
      <c r="I8" s="7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4"/>
    </row>
    <row r="10" spans="1:10" x14ac:dyDescent="0.2">
      <c r="A10" s="91" t="s">
        <v>29</v>
      </c>
      <c r="B10" s="92"/>
      <c r="C10" s="92"/>
      <c r="D10" s="92"/>
      <c r="E10" s="92"/>
      <c r="F10" s="92"/>
      <c r="G10" s="92"/>
      <c r="H10" s="92"/>
      <c r="I10" s="93"/>
    </row>
    <row r="11" spans="1:10" s="9" customFormat="1" x14ac:dyDescent="0.2">
      <c r="A11" s="71" t="s">
        <v>89</v>
      </c>
      <c r="B11" s="72"/>
      <c r="C11" s="72"/>
      <c r="D11" s="72"/>
      <c r="E11" s="72"/>
      <c r="F11" s="72"/>
      <c r="G11" s="72"/>
      <c r="H11" s="72"/>
      <c r="I11" s="73"/>
    </row>
    <row r="12" spans="1:10" x14ac:dyDescent="0.2">
      <c r="A12" s="62"/>
      <c r="B12" s="63"/>
      <c r="C12" s="63"/>
      <c r="D12" s="63"/>
      <c r="E12" s="63"/>
      <c r="F12" s="63"/>
      <c r="G12" s="63"/>
      <c r="H12" s="63"/>
      <c r="I12" s="64"/>
    </row>
    <row r="13" spans="1:10" s="14" customFormat="1" x14ac:dyDescent="0.2">
      <c r="A13" s="91" t="s">
        <v>30</v>
      </c>
      <c r="B13" s="92"/>
      <c r="C13" s="92"/>
      <c r="D13" s="92"/>
      <c r="E13" s="92"/>
      <c r="F13" s="92"/>
      <c r="G13" s="92"/>
      <c r="H13" s="92"/>
      <c r="I13" s="93"/>
    </row>
    <row r="14" spans="1:10" s="23" customFormat="1" x14ac:dyDescent="0.2">
      <c r="A14" s="71">
        <v>10</v>
      </c>
      <c r="B14" s="72"/>
      <c r="C14" s="72"/>
      <c r="D14" s="72"/>
      <c r="E14" s="72"/>
      <c r="F14" s="72"/>
      <c r="G14" s="72"/>
      <c r="H14" s="72"/>
      <c r="I14" s="73"/>
    </row>
    <row r="15" spans="1:10" x14ac:dyDescent="0.2">
      <c r="A15" s="62"/>
      <c r="B15" s="63"/>
      <c r="C15" s="63"/>
      <c r="D15" s="63"/>
      <c r="E15" s="63"/>
      <c r="F15" s="63"/>
      <c r="G15" s="63"/>
      <c r="H15" s="63"/>
      <c r="I15" s="64"/>
    </row>
    <row r="16" spans="1:10" s="14" customFormat="1" x14ac:dyDescent="0.2">
      <c r="A16" s="91" t="s">
        <v>31</v>
      </c>
      <c r="B16" s="92"/>
      <c r="C16" s="92"/>
      <c r="D16" s="92"/>
      <c r="E16" s="92"/>
      <c r="F16" s="92"/>
      <c r="G16" s="92"/>
      <c r="H16" s="92"/>
      <c r="I16" s="93"/>
    </row>
    <row r="17" spans="1:9" s="23" customFormat="1" x14ac:dyDescent="0.2">
      <c r="A17" s="71" t="s">
        <v>90</v>
      </c>
      <c r="B17" s="72"/>
      <c r="C17" s="72"/>
      <c r="D17" s="72"/>
      <c r="E17" s="72"/>
      <c r="F17" s="72"/>
      <c r="G17" s="72"/>
      <c r="H17" s="72"/>
      <c r="I17" s="73"/>
    </row>
    <row r="18" spans="1:9" x14ac:dyDescent="0.2">
      <c r="A18" s="62"/>
      <c r="B18" s="63"/>
      <c r="C18" s="63"/>
      <c r="D18" s="63"/>
      <c r="E18" s="63"/>
      <c r="F18" s="63"/>
      <c r="G18" s="63"/>
      <c r="H18" s="63"/>
      <c r="I18" s="64"/>
    </row>
    <row r="19" spans="1:9" ht="20" customHeight="1" x14ac:dyDescent="0.2">
      <c r="A19" s="65" t="s">
        <v>33</v>
      </c>
      <c r="B19" s="66"/>
      <c r="C19" s="66"/>
      <c r="D19" s="66"/>
      <c r="E19" s="66"/>
      <c r="F19" s="66"/>
      <c r="G19" s="66"/>
      <c r="H19" s="66"/>
      <c r="I19" s="67"/>
    </row>
    <row r="20" spans="1:9" s="9" customFormat="1" x14ac:dyDescent="0.2">
      <c r="A20" s="94" t="s">
        <v>91</v>
      </c>
      <c r="B20" s="95"/>
      <c r="C20" s="95"/>
      <c r="D20" s="95"/>
      <c r="E20" s="95"/>
      <c r="F20" s="95"/>
      <c r="G20" s="95"/>
      <c r="H20" s="95"/>
      <c r="I20" s="96"/>
    </row>
    <row r="21" spans="1:9" x14ac:dyDescent="0.2">
      <c r="A21" s="62"/>
      <c r="B21" s="63"/>
      <c r="C21" s="63"/>
      <c r="D21" s="63"/>
      <c r="E21" s="63"/>
      <c r="F21" s="63"/>
      <c r="G21" s="63"/>
      <c r="H21" s="63"/>
      <c r="I21" s="64"/>
    </row>
    <row r="22" spans="1:9" ht="20" customHeight="1" x14ac:dyDescent="0.2">
      <c r="A22" s="65" t="s">
        <v>56</v>
      </c>
      <c r="B22" s="66"/>
      <c r="C22" s="66"/>
      <c r="D22" s="66"/>
      <c r="E22" s="66"/>
      <c r="F22" s="66"/>
      <c r="G22" s="66"/>
      <c r="H22" s="66"/>
      <c r="I22" s="67"/>
    </row>
    <row r="23" spans="1:9" x14ac:dyDescent="0.2">
      <c r="A23" s="74" t="s">
        <v>84</v>
      </c>
      <c r="B23" s="75"/>
      <c r="C23" s="75"/>
      <c r="D23" s="75"/>
      <c r="E23" s="75"/>
      <c r="F23" s="75"/>
      <c r="G23" s="75"/>
      <c r="H23" s="75"/>
      <c r="I23" s="76"/>
    </row>
    <row r="24" spans="1:9" x14ac:dyDescent="0.2">
      <c r="A24" s="68"/>
      <c r="B24" s="69"/>
      <c r="C24" s="69"/>
      <c r="D24" s="69"/>
      <c r="E24" s="69"/>
      <c r="F24" s="69"/>
      <c r="G24" s="69"/>
      <c r="H24" s="69"/>
      <c r="I24" s="70"/>
    </row>
    <row r="25" spans="1:9" x14ac:dyDescent="0.2">
      <c r="A25" s="59"/>
      <c r="B25" s="60"/>
      <c r="C25" s="60"/>
      <c r="D25" s="60"/>
      <c r="E25" s="60"/>
      <c r="F25" s="60"/>
      <c r="G25" s="60"/>
      <c r="H25" s="60"/>
      <c r="I25" s="61"/>
    </row>
  </sheetData>
  <sheetProtection formatCells="0" formatColumns="0" formatRows="0"/>
  <dataConsolidate/>
  <mergeCells count="23"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topLeftCell="H14" zoomScale="133" zoomScaleNormal="70" zoomScalePageLayoutView="85" workbookViewId="0">
      <selection activeCell="J18" sqref="J18:J27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35.6640625" bestFit="1" customWidth="1"/>
  </cols>
  <sheetData>
    <row r="1" spans="1:18" ht="24" x14ac:dyDescent="0.3">
      <c r="A1" s="111" t="s">
        <v>68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8" ht="20" customHeight="1" x14ac:dyDescent="0.2">
      <c r="A2" s="24" t="s">
        <v>26</v>
      </c>
      <c r="B2" s="112" t="str">
        <f>'Fiche générale'!B2</f>
        <v>EUR CREATES</v>
      </c>
      <c r="C2" s="112"/>
      <c r="D2" s="112"/>
      <c r="E2" s="112"/>
      <c r="F2"/>
      <c r="G2"/>
      <c r="H2"/>
      <c r="I2"/>
      <c r="J2"/>
      <c r="K2"/>
    </row>
    <row r="3" spans="1:18" ht="20" customHeight="1" x14ac:dyDescent="0.2">
      <c r="A3" s="24" t="s">
        <v>24</v>
      </c>
      <c r="B3" s="113">
        <f>'Fiche générale'!B3:I3</f>
        <v>0</v>
      </c>
      <c r="C3" s="114"/>
      <c r="D3" s="114"/>
      <c r="E3" s="114"/>
      <c r="F3" s="114"/>
      <c r="G3" s="114"/>
      <c r="H3" s="114"/>
      <c r="I3" s="114"/>
      <c r="J3" s="115"/>
      <c r="K3"/>
    </row>
    <row r="4" spans="1:18" ht="20" customHeight="1" x14ac:dyDescent="0.25">
      <c r="A4" s="24" t="s">
        <v>17</v>
      </c>
      <c r="B4" s="25"/>
      <c r="C4" s="26" t="s">
        <v>57</v>
      </c>
      <c r="D4" s="116"/>
      <c r="E4" s="116"/>
      <c r="F4" s="117" t="s">
        <v>25</v>
      </c>
      <c r="G4" s="118"/>
      <c r="H4" s="119"/>
      <c r="I4" s="120"/>
      <c r="J4" s="120"/>
      <c r="K4" s="120"/>
      <c r="L4" s="120"/>
      <c r="M4" s="120"/>
      <c r="N4" s="121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22"/>
      <c r="E6" s="123"/>
      <c r="F6" s="117" t="s">
        <v>2</v>
      </c>
      <c r="G6" s="118"/>
      <c r="H6" s="124"/>
      <c r="I6" s="125"/>
      <c r="J6" s="125"/>
      <c r="K6" s="125"/>
      <c r="L6" s="125"/>
      <c r="M6" s="125"/>
      <c r="N6" s="126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27" t="s">
        <v>41</v>
      </c>
      <c r="F9" s="128"/>
      <c r="G9" s="127" t="s">
        <v>36</v>
      </c>
      <c r="H9" s="12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107" t="s">
        <v>40</v>
      </c>
      <c r="F10" s="108"/>
      <c r="G10" s="109"/>
      <c r="H10" s="110"/>
      <c r="I10"/>
      <c r="J10" s="31"/>
      <c r="K10" s="31"/>
      <c r="L10" s="31"/>
      <c r="M10" s="31"/>
      <c r="N10" s="31"/>
    </row>
    <row r="11" spans="1:18" ht="15" customHeight="1" x14ac:dyDescent="0.2">
      <c r="A11" s="32">
        <v>2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1"/>
      <c r="F13" s="101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2" t="s">
        <v>18</v>
      </c>
      <c r="K14" s="103"/>
      <c r="L14" s="104"/>
      <c r="M14" s="102" t="s">
        <v>19</v>
      </c>
      <c r="N14" s="104"/>
      <c r="O14" s="97" t="s">
        <v>65</v>
      </c>
      <c r="P14" s="98"/>
      <c r="Q14" s="99"/>
      <c r="R14" s="100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5" t="str">
        <f>IF(H17="CCI (CC Intégral)","CT pour les dispensés","Contrôle Terminal")</f>
        <v>Contrôle Terminal</v>
      </c>
      <c r="L15" s="106"/>
      <c r="M15" s="105" t="s">
        <v>21</v>
      </c>
      <c r="N15" s="106"/>
      <c r="O15" s="43" t="s">
        <v>67</v>
      </c>
      <c r="P15" s="57" t="s">
        <v>21</v>
      </c>
      <c r="Q15" s="58"/>
      <c r="R15" s="100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00"/>
    </row>
    <row r="17" spans="1:18" ht="15" customHeight="1" x14ac:dyDescent="0.2">
      <c r="A17" s="1" t="s">
        <v>0</v>
      </c>
      <c r="B17" s="129" t="s">
        <v>92</v>
      </c>
      <c r="C17" s="2" t="s">
        <v>105</v>
      </c>
      <c r="D17" s="3">
        <v>6</v>
      </c>
      <c r="E17" s="3">
        <v>1</v>
      </c>
      <c r="F17" s="3" t="s">
        <v>114</v>
      </c>
      <c r="G17" s="3" t="s">
        <v>114</v>
      </c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 t="s">
        <v>37</v>
      </c>
      <c r="B18" s="130" t="s">
        <v>97</v>
      </c>
      <c r="C18" s="2"/>
      <c r="D18" s="3"/>
      <c r="E18" s="3"/>
      <c r="F18" s="3"/>
      <c r="G18" s="3"/>
      <c r="H18" s="3" t="s">
        <v>61</v>
      </c>
      <c r="I18" s="3"/>
      <c r="J18" s="1">
        <v>3</v>
      </c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3"/>
      <c r="B19" s="129"/>
      <c r="C19" s="5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 t="s">
        <v>0</v>
      </c>
      <c r="B20" s="129" t="s">
        <v>93</v>
      </c>
      <c r="C20" s="2" t="s">
        <v>106</v>
      </c>
      <c r="D20" s="3">
        <v>6</v>
      </c>
      <c r="E20" s="3">
        <v>1</v>
      </c>
      <c r="F20" s="3" t="s">
        <v>114</v>
      </c>
      <c r="G20" s="3" t="s">
        <v>114</v>
      </c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 t="s">
        <v>37</v>
      </c>
      <c r="B21" s="129" t="s">
        <v>100</v>
      </c>
      <c r="C21" s="2"/>
      <c r="D21" s="3"/>
      <c r="E21" s="3"/>
      <c r="F21" s="3"/>
      <c r="G21" s="3"/>
      <c r="H21" s="3" t="s">
        <v>61</v>
      </c>
      <c r="I21" s="3"/>
      <c r="J21" s="1">
        <v>3</v>
      </c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/>
      <c r="B22" s="129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 t="s">
        <v>0</v>
      </c>
      <c r="B23" s="129" t="s">
        <v>94</v>
      </c>
      <c r="C23" s="1" t="s">
        <v>108</v>
      </c>
      <c r="D23" s="3">
        <v>6</v>
      </c>
      <c r="E23" s="3">
        <v>1</v>
      </c>
      <c r="F23" s="3" t="s">
        <v>114</v>
      </c>
      <c r="G23" s="3" t="s">
        <v>114</v>
      </c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 t="s">
        <v>37</v>
      </c>
      <c r="B24" s="132" t="s">
        <v>98</v>
      </c>
      <c r="C24" s="4"/>
      <c r="D24" s="3"/>
      <c r="E24" s="3"/>
      <c r="F24" s="3"/>
      <c r="G24" s="3"/>
      <c r="H24" s="3" t="s">
        <v>61</v>
      </c>
      <c r="I24" s="3"/>
      <c r="J24" s="1">
        <v>3</v>
      </c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29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 t="s">
        <v>0</v>
      </c>
      <c r="B26" s="129" t="s">
        <v>95</v>
      </c>
      <c r="C26" s="2" t="s">
        <v>107</v>
      </c>
      <c r="D26" s="3">
        <v>6</v>
      </c>
      <c r="E26" s="3">
        <v>1</v>
      </c>
      <c r="F26" s="3" t="s">
        <v>114</v>
      </c>
      <c r="G26" s="3" t="s">
        <v>114</v>
      </c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 t="s">
        <v>37</v>
      </c>
      <c r="B27" s="131" t="s">
        <v>99</v>
      </c>
      <c r="C27" s="2"/>
      <c r="D27" s="3"/>
      <c r="E27" s="3"/>
      <c r="F27" s="3"/>
      <c r="G27" s="3"/>
      <c r="H27" s="3" t="s">
        <v>61</v>
      </c>
      <c r="I27" s="3"/>
      <c r="J27" s="1">
        <v>3</v>
      </c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33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O14:Q14"/>
    <mergeCell ref="R14:R16"/>
    <mergeCell ref="E13:F13"/>
    <mergeCell ref="J14:L14"/>
    <mergeCell ref="M14:N14"/>
    <mergeCell ref="K15:L15"/>
    <mergeCell ref="M15:N15"/>
  </mergeCells>
  <conditionalFormatting sqref="J15:K15 M15 E9 G9 A16:N16">
    <cfRule type="expression" dxfId="118" priority="24">
      <formula>$A$11=2</formula>
    </cfRule>
    <cfRule type="expression" dxfId="117" priority="25">
      <formula>$A$11=3</formula>
    </cfRule>
    <cfRule type="expression" dxfId="116" priority="26">
      <formula>$A$11=1</formula>
    </cfRule>
  </conditionalFormatting>
  <conditionalFormatting sqref="I17:I52 K17:L52">
    <cfRule type="expression" dxfId="115" priority="23">
      <formula>$H17="CCI (CC Intégral)"</formula>
    </cfRule>
  </conditionalFormatting>
  <conditionalFormatting sqref="I17:J52">
    <cfRule type="expression" dxfId="114" priority="22">
      <formula>$H17="CT (Contrôle terminal)"</formula>
    </cfRule>
  </conditionalFormatting>
  <conditionalFormatting sqref="K15:L16">
    <cfRule type="expression" dxfId="113" priority="18">
      <formula>$H$17="CCI (CC Intégral)"</formula>
    </cfRule>
  </conditionalFormatting>
  <conditionalFormatting sqref="O15">
    <cfRule type="expression" dxfId="112" priority="15">
      <formula>$A$11=2</formula>
    </cfRule>
    <cfRule type="expression" dxfId="111" priority="16">
      <formula>$A$11=3</formula>
    </cfRule>
    <cfRule type="expression" dxfId="110" priority="17">
      <formula>$A$11=1</formula>
    </cfRule>
  </conditionalFormatting>
  <conditionalFormatting sqref="P15:Q15">
    <cfRule type="expression" dxfId="109" priority="12">
      <formula>$A$11=2</formula>
    </cfRule>
    <cfRule type="expression" dxfId="108" priority="13">
      <formula>$A$11=3</formula>
    </cfRule>
    <cfRule type="expression" dxfId="107" priority="14">
      <formula>$A$11=1</formula>
    </cfRule>
  </conditionalFormatting>
  <conditionalFormatting sqref="P16:Q16">
    <cfRule type="expression" dxfId="106" priority="9">
      <formula>$A$11=2</formula>
    </cfRule>
    <cfRule type="expression" dxfId="105" priority="10">
      <formula>$A$11=4</formula>
    </cfRule>
    <cfRule type="expression" dxfId="104" priority="11">
      <formula>$A$11=1</formula>
    </cfRule>
  </conditionalFormatting>
  <conditionalFormatting sqref="O16">
    <cfRule type="expression" dxfId="103" priority="6">
      <formula>$A$11=2</formula>
    </cfRule>
    <cfRule type="expression" dxfId="102" priority="7">
      <formula>$A$11=4</formula>
    </cfRule>
    <cfRule type="expression" dxfId="101" priority="8">
      <formula>$A$11=1</formula>
    </cfRule>
  </conditionalFormatting>
  <dataValidations count="5">
    <dataValidation type="list" allowBlank="1" showInputMessage="1" showErrorMessage="1" sqref="M17:M52 K17:K52" xr:uid="{00000000-0002-0000-0100-000000000000}">
      <formula1>Nature_contrôle</formula1>
    </dataValidation>
    <dataValidation type="list" allowBlank="1" showInputMessage="1" showErrorMessage="1" sqref="H17:H52" xr:uid="{00000000-0002-0000-0100-000001000000}">
      <formula1>Type_contrôle</formula1>
    </dataValidation>
    <dataValidation type="list" allowBlank="1" showInputMessage="1" showErrorMessage="1" sqref="A17:A52" xr:uid="{00000000-0002-0000-0100-000002000000}">
      <formula1>Nat_ELP</formula1>
    </dataValidation>
    <dataValidation type="list" allowBlank="1" showInputMessage="1" showErrorMessage="1" sqref="F17:G52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D6620899-8FD5-4480-BB3A-00CBC195B9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B54481E-98A7-4DC1-9E00-B73A7454029D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95"/>
  <sheetViews>
    <sheetView showGridLines="0" showZeros="0" tabSelected="1" zoomScaleNormal="70" zoomScalePageLayoutView="85" workbookViewId="0">
      <selection activeCell="K35" sqref="K35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8" ht="20" customHeight="1" x14ac:dyDescent="0.2">
      <c r="A2" s="24" t="s">
        <v>26</v>
      </c>
      <c r="B2" s="112" t="str">
        <f>'Fiche générale'!B2</f>
        <v>EUR CREATES</v>
      </c>
      <c r="C2" s="112"/>
      <c r="D2" s="112"/>
      <c r="E2" s="112"/>
      <c r="F2"/>
      <c r="G2"/>
      <c r="H2"/>
      <c r="I2"/>
      <c r="J2"/>
      <c r="K2"/>
    </row>
    <row r="3" spans="1:18" ht="20" customHeight="1" x14ac:dyDescent="0.2">
      <c r="A3" s="24" t="s">
        <v>24</v>
      </c>
      <c r="B3" s="113">
        <f>'Fiche générale'!B3:I3</f>
        <v>0</v>
      </c>
      <c r="C3" s="114"/>
      <c r="D3" s="114"/>
      <c r="E3" s="114"/>
      <c r="F3" s="114"/>
      <c r="G3" s="114"/>
      <c r="H3" s="114"/>
      <c r="I3" s="114"/>
      <c r="J3" s="115"/>
      <c r="K3"/>
    </row>
    <row r="4" spans="1:18" ht="20" customHeight="1" x14ac:dyDescent="0.25">
      <c r="A4" s="24" t="s">
        <v>17</v>
      </c>
      <c r="B4" s="25"/>
      <c r="C4" s="26" t="s">
        <v>57</v>
      </c>
      <c r="D4" s="116"/>
      <c r="E4" s="116"/>
      <c r="F4" s="117" t="s">
        <v>25</v>
      </c>
      <c r="G4" s="118"/>
      <c r="H4" s="119"/>
      <c r="I4" s="120"/>
      <c r="J4" s="120"/>
      <c r="K4" s="120"/>
      <c r="L4" s="120"/>
      <c r="M4" s="120"/>
      <c r="N4" s="121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22"/>
      <c r="E6" s="123"/>
      <c r="F6" s="117" t="s">
        <v>2</v>
      </c>
      <c r="G6" s="118"/>
      <c r="H6" s="124"/>
      <c r="I6" s="125"/>
      <c r="J6" s="125"/>
      <c r="K6" s="125"/>
      <c r="L6" s="125"/>
      <c r="M6" s="125"/>
      <c r="N6" s="126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27" t="s">
        <v>41</v>
      </c>
      <c r="F9" s="128"/>
      <c r="G9" s="127" t="s">
        <v>36</v>
      </c>
      <c r="H9" s="12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107" t="s">
        <v>40</v>
      </c>
      <c r="F10" s="108"/>
      <c r="G10" s="109"/>
      <c r="H10" s="110"/>
      <c r="I10"/>
      <c r="J10" s="31"/>
      <c r="K10" s="31"/>
      <c r="L10" s="31"/>
      <c r="M10" s="31"/>
      <c r="N10" s="31"/>
    </row>
    <row r="11" spans="1:18" ht="15" customHeight="1" x14ac:dyDescent="0.2">
      <c r="A11" s="32">
        <v>2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1"/>
      <c r="F13" s="101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2" t="s">
        <v>18</v>
      </c>
      <c r="K14" s="103"/>
      <c r="L14" s="104"/>
      <c r="M14" s="102" t="s">
        <v>19</v>
      </c>
      <c r="N14" s="104"/>
      <c r="O14" s="97" t="s">
        <v>65</v>
      </c>
      <c r="P14" s="98"/>
      <c r="Q14" s="99"/>
      <c r="R14" s="100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5" t="str">
        <f>IF(H17="CCI (CC Intégral)","CT pour les dispensés","Contrôle Terminal")</f>
        <v>Contrôle Terminal</v>
      </c>
      <c r="L15" s="106"/>
      <c r="M15" s="105" t="s">
        <v>21</v>
      </c>
      <c r="N15" s="106"/>
      <c r="O15" s="43" t="s">
        <v>67</v>
      </c>
      <c r="P15" s="57" t="s">
        <v>21</v>
      </c>
      <c r="Q15" s="58"/>
      <c r="R15" s="100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00"/>
    </row>
    <row r="17" spans="1:18" ht="15" customHeight="1" x14ac:dyDescent="0.2">
      <c r="A17" s="1" t="s">
        <v>0</v>
      </c>
      <c r="B17" s="129" t="s">
        <v>92</v>
      </c>
      <c r="C17" s="2" t="s">
        <v>109</v>
      </c>
      <c r="D17" s="3">
        <v>6</v>
      </c>
      <c r="E17" s="3">
        <v>1</v>
      </c>
      <c r="F17" s="3" t="s">
        <v>114</v>
      </c>
      <c r="G17" s="3" t="s">
        <v>114</v>
      </c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 t="s">
        <v>37</v>
      </c>
      <c r="B18" s="130" t="s">
        <v>101</v>
      </c>
      <c r="C18" s="2"/>
      <c r="D18" s="3"/>
      <c r="E18" s="3"/>
      <c r="F18" s="3"/>
      <c r="G18" s="3"/>
      <c r="H18" s="3" t="s">
        <v>61</v>
      </c>
      <c r="I18" s="3"/>
      <c r="J18" s="1">
        <v>3</v>
      </c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3"/>
      <c r="B19" s="129"/>
      <c r="C19" s="5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 t="s">
        <v>0</v>
      </c>
      <c r="B20" s="129" t="s">
        <v>93</v>
      </c>
      <c r="C20" s="2" t="s">
        <v>110</v>
      </c>
      <c r="D20" s="3">
        <v>6</v>
      </c>
      <c r="E20" s="3">
        <v>1</v>
      </c>
      <c r="F20" s="3" t="s">
        <v>114</v>
      </c>
      <c r="G20" s="3" t="s">
        <v>114</v>
      </c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 t="s">
        <v>37</v>
      </c>
      <c r="B21" s="130" t="s">
        <v>102</v>
      </c>
      <c r="C21" s="2"/>
      <c r="D21" s="3"/>
      <c r="E21" s="3"/>
      <c r="F21" s="3"/>
      <c r="G21" s="3"/>
      <c r="H21" s="3" t="s">
        <v>61</v>
      </c>
      <c r="I21" s="3"/>
      <c r="J21" s="1">
        <v>3</v>
      </c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/>
      <c r="B22" s="129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 t="s">
        <v>0</v>
      </c>
      <c r="B23" s="129" t="s">
        <v>94</v>
      </c>
      <c r="C23" s="1" t="s">
        <v>111</v>
      </c>
      <c r="D23" s="3">
        <v>6</v>
      </c>
      <c r="E23" s="3">
        <v>1</v>
      </c>
      <c r="F23" s="3" t="s">
        <v>114</v>
      </c>
      <c r="G23" s="3" t="s">
        <v>114</v>
      </c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 t="s">
        <v>37</v>
      </c>
      <c r="B24" s="129" t="s">
        <v>103</v>
      </c>
      <c r="C24" s="4"/>
      <c r="D24" s="3"/>
      <c r="E24" s="3"/>
      <c r="F24" s="3"/>
      <c r="G24" s="3"/>
      <c r="H24" s="3" t="s">
        <v>61</v>
      </c>
      <c r="I24" s="3"/>
      <c r="J24" s="1">
        <v>3</v>
      </c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29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 t="s">
        <v>0</v>
      </c>
      <c r="B26" s="129" t="s">
        <v>95</v>
      </c>
      <c r="C26" s="2" t="s">
        <v>112</v>
      </c>
      <c r="D26" s="3">
        <v>6</v>
      </c>
      <c r="E26" s="3">
        <v>1</v>
      </c>
      <c r="F26" s="3" t="s">
        <v>114</v>
      </c>
      <c r="G26" s="3" t="s">
        <v>114</v>
      </c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 t="s">
        <v>37</v>
      </c>
      <c r="B27" s="130" t="s">
        <v>104</v>
      </c>
      <c r="C27" s="2"/>
      <c r="D27" s="3"/>
      <c r="E27" s="3"/>
      <c r="F27" s="3"/>
      <c r="G27" s="3"/>
      <c r="H27" s="3" t="s">
        <v>61</v>
      </c>
      <c r="I27" s="3"/>
      <c r="J27" s="1">
        <v>3</v>
      </c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 t="s">
        <v>0</v>
      </c>
      <c r="B29" s="1" t="s">
        <v>96</v>
      </c>
      <c r="C29" s="2" t="s">
        <v>113</v>
      </c>
      <c r="D29" s="3">
        <v>6</v>
      </c>
      <c r="E29" s="1">
        <v>1</v>
      </c>
      <c r="F29" s="1" t="s">
        <v>114</v>
      </c>
      <c r="G29" s="1" t="s">
        <v>114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33"/>
      <c r="C30" s="1"/>
      <c r="D30" s="3"/>
      <c r="E30" s="1"/>
      <c r="F30" s="1"/>
      <c r="G30" s="1"/>
      <c r="H30" s="1" t="s">
        <v>62</v>
      </c>
      <c r="I30" s="1"/>
      <c r="J30" s="1"/>
      <c r="K30" s="1" t="s">
        <v>14</v>
      </c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esoLVUlOkOMi1JMXychc7DDhNilgkIHJDNn1X00hyiLRljQep9L/a7OJLriHIwIEYFsZERZI69pbmgH4CUDTJw==" saltValue="MBpOvEH6Hi/PNORx8Z5+MQ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O14:Q14"/>
    <mergeCell ref="R14:R16"/>
    <mergeCell ref="K15:L15"/>
    <mergeCell ref="M15:N15"/>
  </mergeCells>
  <conditionalFormatting sqref="J15:K15 M15 E9 G9 A16:N16">
    <cfRule type="expression" dxfId="93" priority="24">
      <formula>$A$11=2</formula>
    </cfRule>
    <cfRule type="expression" dxfId="92" priority="25">
      <formula>$A$11=3</formula>
    </cfRule>
    <cfRule type="expression" dxfId="91" priority="26">
      <formula>$A$11=1</formula>
    </cfRule>
  </conditionalFormatting>
  <conditionalFormatting sqref="I17:I52 K17:L52">
    <cfRule type="expression" dxfId="90" priority="23">
      <formula>$H17="CCI (CC Intégral)"</formula>
    </cfRule>
  </conditionalFormatting>
  <conditionalFormatting sqref="I17:J17 I28:J52 I18:I27">
    <cfRule type="expression" dxfId="89" priority="22">
      <formula>$H17="CT (Contrôle terminal)"</formula>
    </cfRule>
  </conditionalFormatting>
  <conditionalFormatting sqref="K15:L16">
    <cfRule type="expression" dxfId="88" priority="19">
      <formula>$H$17="CCI (CC Intégral)"</formula>
    </cfRule>
  </conditionalFormatting>
  <conditionalFormatting sqref="O15">
    <cfRule type="expression" dxfId="87" priority="16">
      <formula>$A$11=2</formula>
    </cfRule>
    <cfRule type="expression" dxfId="86" priority="17">
      <formula>$A$11=3</formula>
    </cfRule>
    <cfRule type="expression" dxfId="85" priority="18">
      <formula>$A$11=1</formula>
    </cfRule>
  </conditionalFormatting>
  <conditionalFormatting sqref="P15:Q15">
    <cfRule type="expression" dxfId="84" priority="13">
      <formula>$A$11=2</formula>
    </cfRule>
    <cfRule type="expression" dxfId="83" priority="14">
      <formula>$A$11=3</formula>
    </cfRule>
    <cfRule type="expression" dxfId="82" priority="15">
      <formula>$A$11=1</formula>
    </cfRule>
  </conditionalFormatting>
  <conditionalFormatting sqref="P16:Q16">
    <cfRule type="expression" dxfId="81" priority="10">
      <formula>$A$11=2</formula>
    </cfRule>
    <cfRule type="expression" dxfId="80" priority="11">
      <formula>$A$11=4</formula>
    </cfRule>
    <cfRule type="expression" dxfId="79" priority="12">
      <formula>$A$11=1</formula>
    </cfRule>
  </conditionalFormatting>
  <conditionalFormatting sqref="O16">
    <cfRule type="expression" dxfId="78" priority="7">
      <formula>$A$11=2</formula>
    </cfRule>
    <cfRule type="expression" dxfId="77" priority="8">
      <formula>$A$11=4</formula>
    </cfRule>
    <cfRule type="expression" dxfId="76" priority="9">
      <formula>$A$11=1</formula>
    </cfRule>
  </conditionalFormatting>
  <conditionalFormatting sqref="J18:J27">
    <cfRule type="expression" dxfId="0" priority="1">
      <formula>$H18="CT (Contrôle terminal)"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200-000000000000}">
      <formula1>liste_nature_controle</formula1>
    </dataValidation>
    <dataValidation type="list" allowBlank="1" showInputMessage="1" showErrorMessage="1" sqref="F17:G52" xr:uid="{00000000-0002-0000-0200-000001000000}">
      <formula1>"Oui,Non"</formula1>
    </dataValidation>
    <dataValidation type="list" allowBlank="1" showInputMessage="1" showErrorMessage="1" sqref="A17:A52" xr:uid="{00000000-0002-0000-0200-000002000000}">
      <formula1>Nat_ELP</formula1>
    </dataValidation>
    <dataValidation type="list" allowBlank="1" showInputMessage="1" showErrorMessage="1" sqref="H17:H52" xr:uid="{00000000-0002-0000-0200-000003000000}">
      <formula1>Type_contrôle</formula1>
    </dataValidation>
    <dataValidation type="list" allowBlank="1" showInputMessage="1" showErrorMessage="1" sqref="M17:M52 K17:K52" xr:uid="{00000000-0002-0000-02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7B4732C-9CAF-486C-9C4E-1AB274EC0D9D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03CDF081-BB61-487D-AF2D-99275421D4F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2909D7E0-8007-422E-8693-C2391393798B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3" id="{5C629169-80F0-442A-842C-6CC53BF8CB5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02C84510-625A-4937-A8A4-EC1396EE937D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6" id="{6F535EA4-31B6-475B-9043-69BF36A975E6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2" id="{316036D9-3E20-468F-B8E0-29E5B7754A8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5"/>
  <sheetViews>
    <sheetView showGridLines="0" showZeros="0" zoomScale="70" zoomScaleNormal="70" zoomScalePageLayoutView="85" workbookViewId="0">
      <selection activeCell="D4" sqref="D4:E4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8" ht="20" customHeight="1" x14ac:dyDescent="0.2">
      <c r="A2" s="24" t="s">
        <v>26</v>
      </c>
      <c r="B2" s="112" t="str">
        <f>'Fiche générale'!B2</f>
        <v>EUR CREATES</v>
      </c>
      <c r="C2" s="112"/>
      <c r="D2" s="112"/>
      <c r="E2" s="112"/>
      <c r="F2"/>
      <c r="G2"/>
      <c r="H2"/>
      <c r="I2"/>
      <c r="J2"/>
      <c r="K2"/>
    </row>
    <row r="3" spans="1:18" ht="20" customHeight="1" x14ac:dyDescent="0.2">
      <c r="A3" s="24" t="s">
        <v>24</v>
      </c>
      <c r="B3" s="113">
        <f>'Fiche générale'!B3:I3</f>
        <v>0</v>
      </c>
      <c r="C3" s="114"/>
      <c r="D3" s="114"/>
      <c r="E3" s="114"/>
      <c r="F3" s="114"/>
      <c r="G3" s="114"/>
      <c r="H3" s="114"/>
      <c r="I3" s="114"/>
      <c r="J3" s="115"/>
      <c r="K3"/>
    </row>
    <row r="4" spans="1:18" ht="20" customHeight="1" x14ac:dyDescent="0.25">
      <c r="A4" s="24" t="s">
        <v>17</v>
      </c>
      <c r="B4" s="25" t="e">
        <f>'Fiche générale'!#REF!</f>
        <v>#REF!</v>
      </c>
      <c r="C4" s="26" t="s">
        <v>57</v>
      </c>
      <c r="D4" s="116"/>
      <c r="E4" s="116"/>
      <c r="F4" s="117" t="s">
        <v>25</v>
      </c>
      <c r="G4" s="118"/>
      <c r="H4" s="119"/>
      <c r="I4" s="120"/>
      <c r="J4" s="120"/>
      <c r="K4" s="120"/>
      <c r="L4" s="120"/>
      <c r="M4" s="120"/>
      <c r="N4" s="121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22"/>
      <c r="E6" s="123"/>
      <c r="F6" s="117" t="s">
        <v>2</v>
      </c>
      <c r="G6" s="118"/>
      <c r="H6" s="124"/>
      <c r="I6" s="125"/>
      <c r="J6" s="125"/>
      <c r="K6" s="125"/>
      <c r="L6" s="125"/>
      <c r="M6" s="125"/>
      <c r="N6" s="126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27" t="s">
        <v>41</v>
      </c>
      <c r="F9" s="128"/>
      <c r="G9" s="127" t="s">
        <v>36</v>
      </c>
      <c r="H9" s="12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107" t="s">
        <v>40</v>
      </c>
      <c r="F10" s="108"/>
      <c r="G10" s="109"/>
      <c r="H10" s="110"/>
      <c r="I10"/>
      <c r="J10" s="31"/>
      <c r="K10" s="31"/>
      <c r="L10" s="31"/>
      <c r="M10" s="31"/>
      <c r="N10" s="31"/>
    </row>
    <row r="11" spans="1:18" ht="15" customHeight="1" x14ac:dyDescent="0.2">
      <c r="A11" s="32">
        <v>1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1"/>
      <c r="F13" s="101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2" t="s">
        <v>18</v>
      </c>
      <c r="K14" s="103"/>
      <c r="L14" s="104"/>
      <c r="M14" s="102" t="s">
        <v>19</v>
      </c>
      <c r="N14" s="104"/>
      <c r="O14" s="97" t="s">
        <v>65</v>
      </c>
      <c r="P14" s="98"/>
      <c r="Q14" s="99"/>
      <c r="R14" s="100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5" t="str">
        <f>IF(H17="CCI (CC Intégral)","CT pour les dispensés","Contrôle Terminal")</f>
        <v>Contrôle Terminal</v>
      </c>
      <c r="L15" s="106"/>
      <c r="M15" s="105" t="s">
        <v>21</v>
      </c>
      <c r="N15" s="106"/>
      <c r="O15" s="43" t="s">
        <v>67</v>
      </c>
      <c r="P15" s="57" t="s">
        <v>21</v>
      </c>
      <c r="Q15" s="58"/>
      <c r="R15" s="100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00"/>
    </row>
    <row r="17" spans="1:18" ht="15" customHeight="1" x14ac:dyDescent="0.2">
      <c r="A17" s="1"/>
      <c r="B17" s="2"/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/>
      <c r="B18" s="2"/>
      <c r="C18" s="2"/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3"/>
      <c r="B19" s="55"/>
      <c r="C19" s="5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/>
      <c r="B20" s="2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/>
      <c r="B21" s="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102"/>
      <c r="K351" s="103"/>
      <c r="L351" s="104"/>
      <c r="M351" s="53"/>
      <c r="N351" s="53"/>
    </row>
    <row r="352" spans="1:14" ht="16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40"/>
      <c r="K352" s="105"/>
      <c r="L352" s="106"/>
      <c r="M352" s="53"/>
      <c r="N352" s="53"/>
    </row>
    <row r="353" spans="1:14" ht="16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43"/>
      <c r="K353" s="43"/>
      <c r="L353" s="4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1"/>
      <c r="K354" s="1"/>
      <c r="L354" s="1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1"/>
      <c r="K355" s="1"/>
      <c r="L355" s="1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3"/>
      <c r="K356" s="3"/>
      <c r="L356" s="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1"/>
      <c r="K357" s="1"/>
      <c r="L357" s="1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1"/>
      <c r="K358" s="1"/>
      <c r="L358" s="1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1"/>
      <c r="K359" s="1"/>
      <c r="L359" s="1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1"/>
      <c r="K360" s="1"/>
      <c r="L360" s="1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1"/>
      <c r="K361" s="1"/>
      <c r="L361" s="1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1"/>
      <c r="K362" s="1"/>
      <c r="L362" s="1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1"/>
      <c r="K363" s="1"/>
      <c r="L363" s="1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1"/>
      <c r="K364" s="1"/>
      <c r="L364" s="1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1"/>
      <c r="K365" s="1"/>
      <c r="L365" s="1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1"/>
      <c r="K366" s="1"/>
      <c r="L366" s="1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1"/>
      <c r="K367" s="1"/>
      <c r="L367" s="1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1"/>
      <c r="K368" s="1"/>
      <c r="L368" s="1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1"/>
      <c r="K369" s="1"/>
      <c r="L369" s="1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2"/>
      <c r="K370" s="1"/>
      <c r="L370" s="1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2"/>
      <c r="K371" s="1"/>
      <c r="L371" s="1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2"/>
      <c r="K372" s="1"/>
      <c r="L372" s="1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2"/>
      <c r="K373" s="1"/>
      <c r="L373" s="1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2"/>
      <c r="K374" s="1"/>
      <c r="L374" s="1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2"/>
      <c r="K375" s="1"/>
      <c r="L375" s="1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2"/>
      <c r="K376" s="1"/>
      <c r="L376" s="1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2"/>
      <c r="K377" s="1"/>
      <c r="L377" s="1"/>
      <c r="M377" s="53"/>
      <c r="N377" s="53"/>
    </row>
    <row r="378" spans="1:14" ht="19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"/>
      <c r="K378" s="1"/>
      <c r="L378" s="1"/>
      <c r="M378" s="53"/>
      <c r="N378" s="53"/>
    </row>
    <row r="379" spans="1:14" ht="17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7"/>
      <c r="K379" s="1"/>
      <c r="L379" s="1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2"/>
      <c r="K380" s="1"/>
      <c r="L380" s="1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2"/>
      <c r="K381" s="1"/>
      <c r="L381" s="1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2"/>
      <c r="K382" s="1"/>
      <c r="L382" s="1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2"/>
      <c r="K383" s="1"/>
      <c r="L383" s="1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2"/>
      <c r="K384" s="1"/>
      <c r="L384" s="1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2"/>
      <c r="K385" s="1"/>
      <c r="L385" s="1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2"/>
      <c r="K386" s="1"/>
      <c r="L386" s="1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2"/>
      <c r="K387" s="1"/>
      <c r="L387" s="1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2"/>
      <c r="K388" s="1"/>
      <c r="L388" s="1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2"/>
      <c r="K389" s="1"/>
      <c r="L389" s="1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RqMPuB+av1inx/HSQZPW7R7eAilC8ZSMXZlsIHbhOFu9WNx/8ahTdWoDQE7PSpywJ4jFEXOmntRZ6WvGQ89XKA==" saltValue="wRnFP0zPlfYcjWS3xyBetQ==" spinCount="100000" sheet="1" formatCells="0" formatColumns="0" formatRows="0" insertRows="0" selectLockedCells="1"/>
  <mergeCells count="22">
    <mergeCell ref="D6:E6"/>
    <mergeCell ref="F6:G6"/>
    <mergeCell ref="H6:N6"/>
    <mergeCell ref="E9:F9"/>
    <mergeCell ref="G9:H9"/>
    <mergeCell ref="A1:N1"/>
    <mergeCell ref="B2:E2"/>
    <mergeCell ref="B3:J3"/>
    <mergeCell ref="D4:E4"/>
    <mergeCell ref="F4:G4"/>
    <mergeCell ref="H4:N4"/>
    <mergeCell ref="O14:Q14"/>
    <mergeCell ref="R14:R16"/>
    <mergeCell ref="K15:L15"/>
    <mergeCell ref="M15:N15"/>
    <mergeCell ref="E10:F10"/>
    <mergeCell ref="G10:H10"/>
    <mergeCell ref="J351:L351"/>
    <mergeCell ref="K352:L352"/>
    <mergeCell ref="E13:F13"/>
    <mergeCell ref="J14:L14"/>
    <mergeCell ref="M14:N14"/>
  </mergeCells>
  <conditionalFormatting sqref="E9 G9 A16:I16">
    <cfRule type="expression" dxfId="68" priority="52">
      <formula>$A$11=2</formula>
    </cfRule>
    <cfRule type="expression" dxfId="67" priority="53">
      <formula>$A$11=3</formula>
    </cfRule>
    <cfRule type="expression" dxfId="66" priority="54">
      <formula>$A$11=1</formula>
    </cfRule>
  </conditionalFormatting>
  <conditionalFormatting sqref="I17:I52">
    <cfRule type="expression" dxfId="65" priority="51">
      <formula>$H17="CCI (CC Intégral)"</formula>
    </cfRule>
  </conditionalFormatting>
  <conditionalFormatting sqref="I17:I52">
    <cfRule type="expression" dxfId="64" priority="50">
      <formula>$H17="CT (Contrôle terminal)"</formula>
    </cfRule>
  </conditionalFormatting>
  <conditionalFormatting sqref="O15">
    <cfRule type="expression" dxfId="63" priority="27">
      <formula>$A$11=2</formula>
    </cfRule>
    <cfRule type="expression" dxfId="62" priority="28">
      <formula>$A$11=3</formula>
    </cfRule>
    <cfRule type="expression" dxfId="61" priority="29">
      <formula>$A$11=1</formula>
    </cfRule>
  </conditionalFormatting>
  <conditionalFormatting sqref="P15:Q15">
    <cfRule type="expression" dxfId="60" priority="24">
      <formula>$A$11=2</formula>
    </cfRule>
    <cfRule type="expression" dxfId="59" priority="25">
      <formula>$A$11=3</formula>
    </cfRule>
    <cfRule type="expression" dxfId="58" priority="26">
      <formula>$A$11=1</formula>
    </cfRule>
  </conditionalFormatting>
  <conditionalFormatting sqref="P16:Q16">
    <cfRule type="expression" dxfId="57" priority="21">
      <formula>$A$11=2</formula>
    </cfRule>
    <cfRule type="expression" dxfId="56" priority="22">
      <formula>$A$11=4</formula>
    </cfRule>
    <cfRule type="expression" dxfId="55" priority="23">
      <formula>$A$11=1</formula>
    </cfRule>
  </conditionalFormatting>
  <conditionalFormatting sqref="O16">
    <cfRule type="expression" dxfId="54" priority="18">
      <formula>$A$11=2</formula>
    </cfRule>
    <cfRule type="expression" dxfId="53" priority="19">
      <formula>$A$11=4</formula>
    </cfRule>
    <cfRule type="expression" dxfId="52" priority="20">
      <formula>$A$11=1</formula>
    </cfRule>
  </conditionalFormatting>
  <conditionalFormatting sqref="J15:K15 J352:K352 J16:L16 J353:L353">
    <cfRule type="expression" dxfId="51" priority="11">
      <formula>$A$11=2</formula>
    </cfRule>
    <cfRule type="expression" dxfId="50" priority="12">
      <formula>$A$11=3</formula>
    </cfRule>
    <cfRule type="expression" dxfId="49" priority="13">
      <formula>$A$11=1</formula>
    </cfRule>
  </conditionalFormatting>
  <conditionalFormatting sqref="K17:L52 K354:L389">
    <cfRule type="expression" dxfId="48" priority="10">
      <formula>$H17="CCI (CC Intégral)"</formula>
    </cfRule>
  </conditionalFormatting>
  <conditionalFormatting sqref="J17:J52 J354:J389">
    <cfRule type="expression" dxfId="47" priority="9">
      <formula>$H17="CT (Contrôle terminal)"</formula>
    </cfRule>
  </conditionalFormatting>
  <conditionalFormatting sqref="K15:L16 K352:L353">
    <cfRule type="expression" dxfId="46" priority="8">
      <formula>$H$17="CCI (CC Intégral)"</formula>
    </cfRule>
  </conditionalFormatting>
  <conditionalFormatting sqref="M15 M16:N16">
    <cfRule type="expression" dxfId="45" priority="5">
      <formula>$A$11=2</formula>
    </cfRule>
    <cfRule type="expression" dxfId="44" priority="6">
      <formula>$A$11=3</formula>
    </cfRule>
    <cfRule type="expression" dxfId="43" priority="7">
      <formula>$A$11=1</formula>
    </cfRule>
  </conditionalFormatting>
  <dataValidations count="5">
    <dataValidation type="list" allowBlank="1" showInputMessage="1" showErrorMessage="1" sqref="M17:M52 K17:K52" xr:uid="{00000000-0002-0000-0300-000000000000}">
      <formula1>Nature_contrôle</formula1>
    </dataValidation>
    <dataValidation type="list" allowBlank="1" showInputMessage="1" showErrorMessage="1" sqref="H17:H52" xr:uid="{00000000-0002-0000-0300-000001000000}">
      <formula1>Type_contrôle</formula1>
    </dataValidation>
    <dataValidation type="list" allowBlank="1" showInputMessage="1" showErrorMessage="1" sqref="A17:A52" xr:uid="{00000000-0002-0000-0300-000002000000}">
      <formula1>Nat_ELP</formula1>
    </dataValidation>
    <dataValidation type="list" allowBlank="1" showInputMessage="1" showErrorMessage="1" sqref="F17:G52" xr:uid="{00000000-0002-0000-03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3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757DFB-5D07-4918-A67B-265072A620AA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34396010-D54C-400C-8FE7-31FB4F64F10D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DAE71F8D-E7E6-4192-8121-88DC83F1F5BA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4" id="{81DEC3FC-E0F8-45C9-BD7A-E0809C87461B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2" id="{A2E4D5FC-B8E7-4D23-AA74-5B77652E8BBA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8C887211-715D-485E-B358-B1192AEBCEA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6F897BCE-6737-4368-8FCB-D2101351D104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" id="{8E4E168C-32FA-4ADB-8CC4-F09F20B858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5"/>
  <sheetViews>
    <sheetView showGridLines="0" showZeros="0" zoomScale="70" zoomScaleNormal="70" zoomScalePageLayoutView="85" workbookViewId="0">
      <selection activeCell="D4" sqref="D4:E4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8" ht="20" customHeight="1" x14ac:dyDescent="0.2">
      <c r="A2" s="24" t="s">
        <v>26</v>
      </c>
      <c r="B2" s="112" t="str">
        <f>'Fiche générale'!B2</f>
        <v>EUR CREATES</v>
      </c>
      <c r="C2" s="112"/>
      <c r="D2" s="112"/>
      <c r="E2" s="112"/>
      <c r="F2"/>
      <c r="G2"/>
      <c r="H2"/>
      <c r="I2"/>
      <c r="J2"/>
      <c r="K2"/>
    </row>
    <row r="3" spans="1:18" ht="20" customHeight="1" x14ac:dyDescent="0.2">
      <c r="A3" s="24" t="s">
        <v>24</v>
      </c>
      <c r="B3" s="113">
        <f>'Fiche générale'!B3:I3</f>
        <v>0</v>
      </c>
      <c r="C3" s="114"/>
      <c r="D3" s="114"/>
      <c r="E3" s="114"/>
      <c r="F3" s="114"/>
      <c r="G3" s="114"/>
      <c r="H3" s="114"/>
      <c r="I3" s="114"/>
      <c r="J3" s="115"/>
      <c r="K3"/>
    </row>
    <row r="4" spans="1:18" ht="20" customHeight="1" x14ac:dyDescent="0.25">
      <c r="A4" s="24" t="s">
        <v>17</v>
      </c>
      <c r="B4" s="25" t="e">
        <f>'Fiche générale'!#REF!</f>
        <v>#REF!</v>
      </c>
      <c r="C4" s="26" t="s">
        <v>57</v>
      </c>
      <c r="D4" s="116"/>
      <c r="E4" s="116"/>
      <c r="F4" s="117" t="s">
        <v>25</v>
      </c>
      <c r="G4" s="118"/>
      <c r="H4" s="119"/>
      <c r="I4" s="120"/>
      <c r="J4" s="120"/>
      <c r="K4" s="120"/>
      <c r="L4" s="120"/>
      <c r="M4" s="120"/>
      <c r="N4" s="121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22"/>
      <c r="E6" s="123"/>
      <c r="F6" s="117" t="s">
        <v>2</v>
      </c>
      <c r="G6" s="118"/>
      <c r="H6" s="124"/>
      <c r="I6" s="125"/>
      <c r="J6" s="125"/>
      <c r="K6" s="125"/>
      <c r="L6" s="125"/>
      <c r="M6" s="125"/>
      <c r="N6" s="126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27" t="s">
        <v>41</v>
      </c>
      <c r="F9" s="128"/>
      <c r="G9" s="127" t="s">
        <v>36</v>
      </c>
      <c r="H9" s="12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107" t="s">
        <v>40</v>
      </c>
      <c r="F10" s="108"/>
      <c r="G10" s="109"/>
      <c r="H10" s="110"/>
      <c r="I10"/>
      <c r="J10" s="31"/>
      <c r="K10" s="31"/>
      <c r="L10" s="31"/>
      <c r="M10" s="31"/>
      <c r="N10" s="31"/>
    </row>
    <row r="11" spans="1:18" ht="15" customHeight="1" x14ac:dyDescent="0.2">
      <c r="A11" s="32">
        <v>1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1"/>
      <c r="F13" s="101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2" t="s">
        <v>18</v>
      </c>
      <c r="K14" s="103"/>
      <c r="L14" s="104"/>
      <c r="M14" s="102" t="s">
        <v>19</v>
      </c>
      <c r="N14" s="104"/>
      <c r="O14" s="97" t="s">
        <v>65</v>
      </c>
      <c r="P14" s="98"/>
      <c r="Q14" s="99"/>
      <c r="R14" s="100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5" t="str">
        <f>IF(H17="CCI (CC Intégral)","CT pour les dispensés","Contrôle Terminal")</f>
        <v>Contrôle Terminal</v>
      </c>
      <c r="L15" s="106"/>
      <c r="M15" s="105" t="s">
        <v>21</v>
      </c>
      <c r="N15" s="106"/>
      <c r="O15" s="43" t="s">
        <v>67</v>
      </c>
      <c r="P15" s="57" t="s">
        <v>21</v>
      </c>
      <c r="Q15" s="58"/>
      <c r="R15" s="100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00"/>
    </row>
    <row r="17" spans="1:18" ht="15" customHeight="1" x14ac:dyDescent="0.2">
      <c r="A17" s="1"/>
      <c r="B17" s="2"/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/>
      <c r="B18" s="2"/>
      <c r="C18" s="2"/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3"/>
      <c r="B19" s="55"/>
      <c r="C19" s="5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/>
      <c r="B20" s="2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/>
      <c r="B21" s="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102"/>
      <c r="N169" s="104"/>
    </row>
    <row r="170" spans="1:14" ht="16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105"/>
      <c r="N170" s="106"/>
    </row>
    <row r="171" spans="1:14" ht="16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43"/>
      <c r="N171" s="4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1"/>
      <c r="N172" s="1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1"/>
      <c r="N173" s="1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3"/>
      <c r="N174" s="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1"/>
      <c r="N175" s="1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1"/>
      <c r="N176" s="1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1"/>
      <c r="N177" s="1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1"/>
      <c r="N178" s="1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1"/>
      <c r="N179" s="1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1"/>
      <c r="N180" s="1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1"/>
      <c r="N181" s="1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1"/>
      <c r="N182" s="1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1"/>
      <c r="N183" s="1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1"/>
      <c r="N184" s="1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1"/>
      <c r="N185" s="1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1"/>
      <c r="N186" s="1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1"/>
      <c r="N187" s="1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1"/>
      <c r="N188" s="1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1"/>
      <c r="N189" s="1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1"/>
      <c r="N190" s="1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1"/>
      <c r="N191" s="1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1"/>
      <c r="N192" s="1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1"/>
      <c r="N193" s="1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1"/>
      <c r="N194" s="1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1"/>
      <c r="N195" s="1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1"/>
      <c r="N196" s="1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1"/>
      <c r="N197" s="1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1"/>
      <c r="N198" s="1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1"/>
      <c r="N199" s="1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1"/>
      <c r="N200" s="1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1"/>
      <c r="N201" s="1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1"/>
      <c r="N202" s="1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1"/>
      <c r="N203" s="1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1"/>
      <c r="N204" s="1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1"/>
      <c r="N205" s="1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1"/>
      <c r="N206" s="1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1"/>
      <c r="N207" s="1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102"/>
      <c r="N324" s="104"/>
    </row>
    <row r="325" spans="1:14" ht="16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105"/>
      <c r="N325" s="106"/>
    </row>
    <row r="326" spans="1:14" ht="16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43"/>
      <c r="N326" s="4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1"/>
      <c r="N327" s="1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1"/>
      <c r="N328" s="1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3"/>
      <c r="N329" s="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1"/>
      <c r="N330" s="1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1"/>
      <c r="N331" s="1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1"/>
      <c r="N332" s="1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1"/>
      <c r="N333" s="1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1"/>
      <c r="N334" s="1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1"/>
      <c r="N335" s="1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1"/>
      <c r="N336" s="1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1"/>
      <c r="N337" s="1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1"/>
      <c r="N338" s="1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1"/>
      <c r="N339" s="1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1"/>
      <c r="N340" s="1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1"/>
      <c r="N341" s="1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1"/>
      <c r="N342" s="1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1"/>
      <c r="N343" s="1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1"/>
      <c r="N344" s="1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1"/>
      <c r="N345" s="1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1"/>
      <c r="N346" s="1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1"/>
      <c r="N347" s="1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1"/>
      <c r="N348" s="1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1"/>
      <c r="N349" s="1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1"/>
      <c r="N350" s="1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102"/>
      <c r="K351" s="103"/>
      <c r="L351" s="104"/>
      <c r="M351" s="1"/>
      <c r="N351" s="1"/>
    </row>
    <row r="352" spans="1:14" ht="16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40"/>
      <c r="K352" s="105"/>
      <c r="L352" s="106"/>
      <c r="M352" s="1"/>
      <c r="N352" s="1"/>
    </row>
    <row r="353" spans="1:14" ht="16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43"/>
      <c r="K353" s="43"/>
      <c r="L353" s="43"/>
      <c r="M353" s="1"/>
      <c r="N353" s="1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1"/>
      <c r="K354" s="1"/>
      <c r="L354" s="1"/>
      <c r="M354" s="1"/>
      <c r="N354" s="1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1"/>
      <c r="K355" s="1"/>
      <c r="L355" s="1"/>
      <c r="M355" s="1"/>
      <c r="N355" s="1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3"/>
      <c r="K356" s="3"/>
      <c r="L356" s="3"/>
      <c r="M356" s="1"/>
      <c r="N356" s="1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1"/>
      <c r="K357" s="1"/>
      <c r="L357" s="1"/>
      <c r="M357" s="1"/>
      <c r="N357" s="1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1"/>
      <c r="K358" s="1"/>
      <c r="L358" s="1"/>
      <c r="M358" s="1"/>
      <c r="N358" s="1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1"/>
      <c r="K359" s="1"/>
      <c r="L359" s="1"/>
      <c r="M359" s="1"/>
      <c r="N359" s="1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1"/>
      <c r="K360" s="1"/>
      <c r="L360" s="1"/>
      <c r="M360" s="1"/>
      <c r="N360" s="1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1"/>
      <c r="K361" s="1"/>
      <c r="L361" s="1"/>
      <c r="M361" s="1"/>
      <c r="N361" s="1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1"/>
      <c r="K362" s="1"/>
      <c r="L362" s="1"/>
      <c r="M362" s="1"/>
      <c r="N362" s="1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1"/>
      <c r="K363" s="1"/>
      <c r="L363" s="1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1"/>
      <c r="K364" s="1"/>
      <c r="L364" s="1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1"/>
      <c r="K365" s="1"/>
      <c r="L365" s="1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1"/>
      <c r="K366" s="1"/>
      <c r="L366" s="1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1"/>
      <c r="K367" s="1"/>
      <c r="L367" s="1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1"/>
      <c r="K368" s="1"/>
      <c r="L368" s="1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1"/>
      <c r="K369" s="1"/>
      <c r="L369" s="1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2"/>
      <c r="K370" s="1"/>
      <c r="L370" s="1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2"/>
      <c r="K371" s="1"/>
      <c r="L371" s="1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2"/>
      <c r="K372" s="1"/>
      <c r="L372" s="1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2"/>
      <c r="K373" s="1"/>
      <c r="L373" s="1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2"/>
      <c r="K374" s="1"/>
      <c r="L374" s="1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2"/>
      <c r="K375" s="1"/>
      <c r="L375" s="1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2"/>
      <c r="K376" s="1"/>
      <c r="L376" s="1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2"/>
      <c r="K377" s="1"/>
      <c r="L377" s="1"/>
      <c r="M377" s="53"/>
      <c r="N377" s="53"/>
    </row>
    <row r="378" spans="1:14" ht="19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"/>
      <c r="K378" s="1"/>
      <c r="L378" s="1"/>
      <c r="M378" s="53"/>
      <c r="N378" s="53"/>
    </row>
    <row r="379" spans="1:14" ht="17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7"/>
      <c r="K379" s="1"/>
      <c r="L379" s="1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2"/>
      <c r="K380" s="1"/>
      <c r="L380" s="1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2"/>
      <c r="K381" s="1"/>
      <c r="L381" s="1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2"/>
      <c r="K382" s="1"/>
      <c r="L382" s="1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2"/>
      <c r="K383" s="1"/>
      <c r="L383" s="1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2"/>
      <c r="K384" s="1"/>
      <c r="L384" s="1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2"/>
      <c r="K385" s="1"/>
      <c r="L385" s="1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2"/>
      <c r="K386" s="1"/>
      <c r="L386" s="1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2"/>
      <c r="K387" s="1"/>
      <c r="L387" s="1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2"/>
      <c r="K388" s="1"/>
      <c r="L388" s="1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2"/>
      <c r="K389" s="1"/>
      <c r="L389" s="1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102"/>
      <c r="N479" s="104"/>
    </row>
    <row r="480" spans="1:14" ht="16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105"/>
      <c r="N480" s="106"/>
    </row>
    <row r="481" spans="1:14" ht="16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43"/>
      <c r="N481" s="4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1"/>
      <c r="N482" s="1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1"/>
      <c r="N483" s="1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3"/>
      <c r="N484" s="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1"/>
      <c r="N485" s="1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1"/>
      <c r="N486" s="1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1"/>
      <c r="N487" s="1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1"/>
      <c r="N488" s="1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1"/>
      <c r="N489" s="1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1"/>
      <c r="N490" s="1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1"/>
      <c r="N491" s="1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1"/>
      <c r="N492" s="1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1"/>
      <c r="N493" s="1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1"/>
      <c r="N494" s="1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1"/>
      <c r="N495" s="1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1"/>
      <c r="N496" s="1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1"/>
      <c r="N497" s="1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1"/>
      <c r="N498" s="1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1"/>
      <c r="N499" s="1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1"/>
      <c r="N500" s="1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1"/>
      <c r="N501" s="1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1"/>
      <c r="N502" s="1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1"/>
      <c r="N503" s="1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1"/>
      <c r="N504" s="1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Zv95oGXlS6Ts7/DyELVNw6VDnVysiIRHM1gw4hfWBKj5TAqS8qMmRQNCmf4byrep+DnO93YJWHroWyE3NzDCkg==" saltValue="+mzx5kaEMzOIzf+NwKfgGQ==" spinCount="100000" sheet="1" formatCells="0" formatColumns="0" formatRows="0" insertRows="0" selectLockedCells="1"/>
  <mergeCells count="2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O14:Q14"/>
    <mergeCell ref="R14:R16"/>
    <mergeCell ref="K15:L15"/>
    <mergeCell ref="M15:N15"/>
    <mergeCell ref="M479:N479"/>
    <mergeCell ref="M480:N480"/>
    <mergeCell ref="J351:L351"/>
    <mergeCell ref="K352:L352"/>
    <mergeCell ref="M169:N169"/>
    <mergeCell ref="M170:N170"/>
    <mergeCell ref="M324:N324"/>
    <mergeCell ref="M325:N325"/>
  </mergeCells>
  <conditionalFormatting sqref="E9 G9 A16:I16">
    <cfRule type="expression" dxfId="34" priority="52">
      <formula>$A$11=2</formula>
    </cfRule>
    <cfRule type="expression" dxfId="33" priority="53">
      <formula>$A$11=3</formula>
    </cfRule>
    <cfRule type="expression" dxfId="32" priority="54">
      <formula>$A$11=1</formula>
    </cfRule>
  </conditionalFormatting>
  <conditionalFormatting sqref="I17:I52">
    <cfRule type="expression" dxfId="31" priority="51">
      <formula>$H17="CCI (CC Intégral)"</formula>
    </cfRule>
  </conditionalFormatting>
  <conditionalFormatting sqref="I17:I52">
    <cfRule type="expression" dxfId="30" priority="50">
      <formula>$H17="CT (Contrôle terminal)"</formula>
    </cfRule>
  </conditionalFormatting>
  <conditionalFormatting sqref="O15">
    <cfRule type="expression" dxfId="29" priority="27">
      <formula>$A$11=2</formula>
    </cfRule>
    <cfRule type="expression" dxfId="28" priority="28">
      <formula>$A$11=3</formula>
    </cfRule>
    <cfRule type="expression" dxfId="27" priority="29">
      <formula>$A$11=1</formula>
    </cfRule>
  </conditionalFormatting>
  <conditionalFormatting sqref="P15:Q15">
    <cfRule type="expression" dxfId="26" priority="24">
      <formula>$A$11=2</formula>
    </cfRule>
    <cfRule type="expression" dxfId="25" priority="25">
      <formula>$A$11=3</formula>
    </cfRule>
    <cfRule type="expression" dxfId="24" priority="26">
      <formula>$A$11=1</formula>
    </cfRule>
  </conditionalFormatting>
  <conditionalFormatting sqref="P16:Q16">
    <cfRule type="expression" dxfId="23" priority="21">
      <formula>$A$11=2</formula>
    </cfRule>
    <cfRule type="expression" dxfId="22" priority="22">
      <formula>$A$11=4</formula>
    </cfRule>
    <cfRule type="expression" dxfId="21" priority="23">
      <formula>$A$11=1</formula>
    </cfRule>
  </conditionalFormatting>
  <conditionalFormatting sqref="O16">
    <cfRule type="expression" dxfId="20" priority="18">
      <formula>$A$11=2</formula>
    </cfRule>
    <cfRule type="expression" dxfId="19" priority="19">
      <formula>$A$11=4</formula>
    </cfRule>
    <cfRule type="expression" dxfId="18" priority="20">
      <formula>$A$11=1</formula>
    </cfRule>
  </conditionalFormatting>
  <conditionalFormatting sqref="J15:K15 J352:K352 J16:L16 J353:L353">
    <cfRule type="expression" dxfId="17" priority="11">
      <formula>$A$11=2</formula>
    </cfRule>
    <cfRule type="expression" dxfId="16" priority="12">
      <formula>$A$11=3</formula>
    </cfRule>
    <cfRule type="expression" dxfId="15" priority="13">
      <formula>$A$11=1</formula>
    </cfRule>
  </conditionalFormatting>
  <conditionalFormatting sqref="K17:L52 K354:L389">
    <cfRule type="expression" dxfId="14" priority="10">
      <formula>$H17="CCI (CC Intégral)"</formula>
    </cfRule>
  </conditionalFormatting>
  <conditionalFormatting sqref="J17:J52 J354:J389">
    <cfRule type="expression" dxfId="13" priority="9">
      <formula>$H17="CT (Contrôle terminal)"</formula>
    </cfRule>
  </conditionalFormatting>
  <conditionalFormatting sqref="K15:L16 K352:L353">
    <cfRule type="expression" dxfId="12" priority="8">
      <formula>$H$17="CCI (CC Intégral)"</formula>
    </cfRule>
  </conditionalFormatting>
  <conditionalFormatting sqref="M15 M170 M325 M480 M16:N16 M171:N171 M326:N326 M481:N481">
    <cfRule type="expression" dxfId="11" priority="5">
      <formula>$A$11=2</formula>
    </cfRule>
    <cfRule type="expression" dxfId="10" priority="6">
      <formula>$A$11=3</formula>
    </cfRule>
    <cfRule type="expression" dxfId="9" priority="7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400-000000000000}">
      <formula1>liste_nature_controle</formula1>
    </dataValidation>
    <dataValidation type="list" allowBlank="1" showInputMessage="1" showErrorMessage="1" sqref="F17:G52" xr:uid="{00000000-0002-0000-0400-000001000000}">
      <formula1>"Oui,Non"</formula1>
    </dataValidation>
    <dataValidation type="list" allowBlank="1" showInputMessage="1" showErrorMessage="1" sqref="A17:A52" xr:uid="{00000000-0002-0000-0400-000002000000}">
      <formula1>Nat_ELP</formula1>
    </dataValidation>
    <dataValidation type="list" allowBlank="1" showInputMessage="1" showErrorMessage="1" sqref="H17:H52" xr:uid="{00000000-0002-0000-0400-000003000000}">
      <formula1>Type_contrôle</formula1>
    </dataValidation>
    <dataValidation type="list" allowBlank="1" showInputMessage="1" showErrorMessage="1" sqref="M17:M52 K17:K52" xr:uid="{00000000-0002-0000-04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ACDA94-2864-4726-90FC-563B0F46907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AF1092F4-4A99-4FC2-8246-4092471434BC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FFE0191C-68F4-46DC-B50D-235922498EA9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4" id="{9530A463-BAE8-4455-A11A-7EAA88B30C58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2" id="{BDD387AF-8BB4-4174-B117-7F091AD23D6E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E07EFFCE-BCEF-4614-9851-220772F07FC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980633AA-BA9B-41CB-9983-E8ECAF8E2D7F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  <x14:conditionalFormatting xmlns:xm="http://schemas.microsoft.com/office/excel/2006/main">
          <x14:cfRule type="expression" priority="1" id="{7A9DCDD3-9EA1-45BE-B990-EC549C5DAE11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8" t="s">
        <v>45</v>
      </c>
      <c r="E17" s="22" t="s">
        <v>44</v>
      </c>
      <c r="F17" s="8" t="s">
        <v>46</v>
      </c>
      <c r="I17" s="8" t="s">
        <v>51</v>
      </c>
    </row>
    <row r="18" spans="1:9" x14ac:dyDescent="0.2">
      <c r="A18" t="s">
        <v>82</v>
      </c>
      <c r="E18" s="8" t="s">
        <v>43</v>
      </c>
      <c r="F18" s="8" t="s">
        <v>47</v>
      </c>
      <c r="I18" s="8" t="s">
        <v>52</v>
      </c>
    </row>
    <row r="19" spans="1:9" x14ac:dyDescent="0.2">
      <c r="A19" t="s">
        <v>86</v>
      </c>
      <c r="F19" s="8" t="s">
        <v>48</v>
      </c>
      <c r="I19" s="8" t="s">
        <v>53</v>
      </c>
    </row>
    <row r="20" spans="1:9" x14ac:dyDescent="0.2">
      <c r="F20" s="8" t="s">
        <v>49</v>
      </c>
      <c r="I20" s="8" t="s">
        <v>54</v>
      </c>
    </row>
    <row r="21" spans="1:9" x14ac:dyDescent="0.2">
      <c r="F21" s="8" t="s">
        <v>50</v>
      </c>
      <c r="I21" s="8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Props1.xml><?xml version="1.0" encoding="utf-8"?>
<ds:datastoreItem xmlns:ds="http://schemas.openxmlformats.org/officeDocument/2006/customXml" ds:itemID="{EE865394-3652-4B43-BC7B-2B64E7729B07}"/>
</file>

<file path=customXml/itemProps2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E30239-EB13-41BC-A582-AFB517F1F37B}">
  <ds:schemaRefs>
    <ds:schemaRef ds:uri="http://purl.org/dc/elements/1.1/"/>
    <ds:schemaRef ds:uri="http://purl.org/dc/dcmitype/"/>
    <ds:schemaRef ds:uri="cc9b61d3-e9c6-4364-a8ad-f892d613c53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e9e13bbf-0b67-4e47-ab27-2b9a26498ac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18</vt:i4>
      </vt:variant>
    </vt:vector>
  </HeadingPairs>
  <TitlesOfParts>
    <vt:vector size="24" baseType="lpstr">
      <vt:lpstr>Fiche générale</vt:lpstr>
      <vt:lpstr>Semestre 1</vt:lpstr>
      <vt:lpstr>Semestre 2</vt:lpstr>
      <vt:lpstr>Semestre 3</vt:lpstr>
      <vt:lpstr>Semestre 4</vt:lpstr>
      <vt:lpstr>Listes</vt:lpstr>
      <vt:lpstr>IAE</vt:lpstr>
      <vt:lpstr>'Semestre 1'!Impression_des_titres</vt:lpstr>
      <vt:lpstr>'Semestre 2'!Impression_des_titres</vt:lpstr>
      <vt:lpstr>'Semestre 3'!Impression_des_titres</vt:lpstr>
      <vt:lpstr>'Semestre 4'!Impression_des_titres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Microsoft Office User</cp:lastModifiedBy>
  <cp:lastPrinted>2018-03-30T09:51:52Z</cp:lastPrinted>
  <dcterms:created xsi:type="dcterms:W3CDTF">2016-12-07T14:50:54Z</dcterms:created>
  <dcterms:modified xsi:type="dcterms:W3CDTF">2022-12-14T12:25:05Z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