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lezhang/Desktop/"/>
    </mc:Choice>
  </mc:AlternateContent>
  <xr:revisionPtr revIDLastSave="0" documentId="13_ncr:1_{2CBB2E3C-A989-FA4F-97BE-D8F786766EE9}" xr6:coauthVersionLast="47" xr6:coauthVersionMax="47" xr10:uidLastSave="{00000000-0000-0000-0000-000000000000}"/>
  <bookViews>
    <workbookView xWindow="0" yWindow="500" windowWidth="28800" windowHeight="15720" firstSheet="6" activeTab="6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Semestre 5" sheetId="54" r:id="rId6"/>
    <sheet name="Semestre 6" sheetId="53" r:id="rId7"/>
    <sheet name="Listes" sheetId="3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_xlnm.Print_Titles" localSheetId="5">'Semestre 5'!$1:$16</definedName>
    <definedName name="_xlnm.Print_Titles" localSheetId="6">'Semestre 6'!$1:$16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 localSheetId="5">[1]Listes!$A$7:$E$7</definedName>
    <definedName name="liste_cmp" localSheetId="6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 localSheetId="5">[1]Listes!$C$2:$C$4</definedName>
    <definedName name="liste_nature_controle" localSheetId="6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 localSheetId="5">[1]Listes!$A$2:$A$4</definedName>
    <definedName name="liste_type_controle" localSheetId="6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 localSheetId="5">[1]Listes!$E$2:$E$3</definedName>
    <definedName name="Nature_ELP" localSheetId="6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 localSheetId="5">#REF!</definedName>
    <definedName name="tab_cmp" localSheetId="6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 localSheetId="5">[1]Listes!$A$31:$B$57</definedName>
    <definedName name="tab_code_dip" localSheetId="6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54" l="1"/>
  <c r="B3" i="54"/>
  <c r="B2" i="54"/>
  <c r="K15" i="53"/>
  <c r="B3" i="53"/>
  <c r="B2" i="53"/>
  <c r="K15" i="49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3C439F15-BC56-F14F-843F-02041B18CEFF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E35A97C4-E5A8-F246-ABEE-169B8D871B61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<sst xmlns="http://schemas.openxmlformats.org/spreadsheetml/2006/main" count="456" uniqueCount="149">
  <si>
    <t>Type Diplôme : DU de Chinois</t>
    <phoneticPr fontId="18" type="noConversion"/>
  </si>
  <si>
    <t>COMPOSANTE</t>
  </si>
  <si>
    <t>EUR CREATES</t>
  </si>
  <si>
    <t>MENTION</t>
  </si>
  <si>
    <t>Lettres Langues Arts et Communication</t>
    <phoneticPr fontId="18" type="noConversion"/>
  </si>
  <si>
    <t>Type de session :</t>
  </si>
  <si>
    <t>Session unique</t>
  </si>
  <si>
    <t>Les éléments ci-dessous doivent être communs à l'ensemble de la mention</t>
  </si>
  <si>
    <t>COMPENSATION</t>
  </si>
  <si>
    <t>Les MCC déterminent le mode de compensation entre UE, semestre et année ainsi que la possibilité d'une note éliminatoire.</t>
    <phoneticPr fontId="18" type="noConversion"/>
  </si>
  <si>
    <t>Obtention des UE</t>
  </si>
  <si>
    <t xml:space="preserve">L1 (S1+S2): les notes des ECUE supérieures ou égales à 10/20 sont conservables sur l'année pour permettre la compensation annuelle / Les notes des ECUE acquises au-dessus de 12/20  sont conservables sur 2 ans.                               
L2 : toutes les notes des ECUE supérieures ou égales à 10/20 sont conservables à l'année pour permettre la compensation annuelle.								</t>
    <phoneticPr fontId="18" type="noConversion"/>
  </si>
  <si>
    <t>Obtention du Semestre</t>
  </si>
  <si>
    <t>Par compensation entre toutes les notes</t>
    <phoneticPr fontId="18" type="noConversion"/>
  </si>
  <si>
    <t>Obtention de l'Année</t>
  </si>
  <si>
    <t>Note éliminatoire</t>
  </si>
  <si>
    <t>REDOUBLEMENT</t>
  </si>
  <si>
    <t>TEXTES RÉGLEMENTAIRES</t>
  </si>
  <si>
    <t>Art. L613-2 du Code de l'éducation</t>
  </si>
  <si>
    <t>Type Diplôme : DU/DIU/DE</t>
  </si>
  <si>
    <t>Code diplôme</t>
  </si>
  <si>
    <t>VDI</t>
  </si>
  <si>
    <t>Parcours type</t>
  </si>
  <si>
    <t>Code étape</t>
  </si>
  <si>
    <t>VET</t>
  </si>
  <si>
    <t>Libellé étape</t>
  </si>
  <si>
    <t>Code semestre</t>
  </si>
  <si>
    <t>MALUS / Max</t>
  </si>
  <si>
    <t>Code Malus</t>
  </si>
  <si>
    <t>Non assiduité</t>
  </si>
  <si>
    <t>1ère session</t>
  </si>
  <si>
    <t>2ème session</t>
  </si>
  <si>
    <t>Seconde chance</t>
  </si>
  <si>
    <t>Observation seconde chance</t>
  </si>
  <si>
    <t>Contrôle Continu</t>
  </si>
  <si>
    <t>Contrôle terminal</t>
  </si>
  <si>
    <t>Épreuve terminale CC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</si>
  <si>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</si>
  <si>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</si>
  <si>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</si>
  <si>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</si>
  <si>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</si>
  <si>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</si>
  <si>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</si>
  <si>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</si>
  <si>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</si>
  <si>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</si>
  <si>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</si>
  <si>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</si>
  <si>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  <phoneticPr fontId="27" type="noConversion"/>
  </si>
  <si>
    <t>CHINOIS DÉBUTANT 1</t>
    <phoneticPr fontId="27" type="noConversion"/>
  </si>
  <si>
    <t>HPUEC10A</t>
    <phoneticPr fontId="27" type="noConversion"/>
  </si>
  <si>
    <t>Oui</t>
  </si>
  <si>
    <t>CCI (CC Intégral)</t>
  </si>
  <si>
    <t>Élément constitutif d'une UE</t>
  </si>
  <si>
    <t>Expression écrite et comprésention orale 1 Chinois</t>
    <phoneticPr fontId="27" type="noConversion"/>
  </si>
  <si>
    <t>Écrit</t>
  </si>
  <si>
    <t>1h</t>
    <phoneticPr fontId="27" type="noConversion"/>
  </si>
  <si>
    <t>Grammaire 1 Chinois</t>
    <phoneticPr fontId="27" type="noConversion"/>
  </si>
  <si>
    <t>HPEECR1</t>
    <phoneticPr fontId="27" type="noConversion"/>
  </si>
  <si>
    <t>Langue et culture de spécialité 1 Chinois</t>
    <phoneticPr fontId="27" type="noConversion"/>
  </si>
  <si>
    <t>HPEECS1</t>
    <phoneticPr fontId="27" type="noConversion"/>
  </si>
  <si>
    <t>Oral</t>
  </si>
  <si>
    <t>Type Diplôme :  DU/DIU/DE</t>
  </si>
  <si>
    <t>Unité d'enseignement</t>
  </si>
  <si>
    <t>UE Chinois débutant 2</t>
    <phoneticPr fontId="27" type="noConversion"/>
  </si>
  <si>
    <t>HPUEC20A</t>
    <phoneticPr fontId="27" type="noConversion"/>
  </si>
  <si>
    <t xml:space="preserve"> Assidus=calcul à partir de la 5 meilleures notes sur 6
</t>
    <phoneticPr fontId="27" type="noConversion"/>
  </si>
  <si>
    <t>Expression écrite et comprésention orale 2 Chinois</t>
    <phoneticPr fontId="27" type="noConversion"/>
  </si>
  <si>
    <t>HPEECC2</t>
    <phoneticPr fontId="27" type="noConversion"/>
  </si>
  <si>
    <t>Non assidus=calcul à partir des 2 meilleures notes sur 3</t>
    <phoneticPr fontId="27" type="noConversion"/>
  </si>
  <si>
    <t>Grammaire 2 Chinois</t>
    <phoneticPr fontId="27" type="noConversion"/>
  </si>
  <si>
    <t>HPEECG2</t>
    <phoneticPr fontId="27" type="noConversion"/>
  </si>
  <si>
    <t>Langue et culture de spécialité 2 Chinois</t>
    <phoneticPr fontId="27" type="noConversion"/>
  </si>
  <si>
    <t>HPEECS2</t>
    <phoneticPr fontId="27" type="noConversion"/>
  </si>
  <si>
    <t>UE Chinois débutant 3</t>
    <phoneticPr fontId="27" type="noConversion"/>
  </si>
  <si>
    <t>HPUEC30</t>
    <phoneticPr fontId="27" type="noConversion"/>
  </si>
  <si>
    <t xml:space="preserve">Assidus=calcul à partir de la 5 meilleures notes sur 6
</t>
    <phoneticPr fontId="27" type="noConversion"/>
  </si>
  <si>
    <t>Culture Chinois</t>
    <phoneticPr fontId="27" type="noConversion"/>
  </si>
  <si>
    <t>HPEECC3</t>
    <phoneticPr fontId="27" type="noConversion"/>
  </si>
  <si>
    <t>Oral</t>
    <phoneticPr fontId="27" type="noConversion"/>
  </si>
  <si>
    <t>Langue de spécialité Chinois</t>
    <phoneticPr fontId="27" type="noConversion"/>
  </si>
  <si>
    <t>HPEECS3</t>
    <phoneticPr fontId="27" type="noConversion"/>
  </si>
  <si>
    <t>Langue Traduction Expression écrite et orale Chinois</t>
    <phoneticPr fontId="27" type="noConversion"/>
  </si>
  <si>
    <t>HPEECL3</t>
    <phoneticPr fontId="27" type="noConversion"/>
  </si>
  <si>
    <t>2h</t>
    <phoneticPr fontId="27" type="noConversion"/>
  </si>
  <si>
    <t>Ecrit</t>
    <phoneticPr fontId="27" type="noConversion"/>
  </si>
  <si>
    <t>UE Chinois débutant 4</t>
    <phoneticPr fontId="27" type="noConversion"/>
  </si>
  <si>
    <t>Assidus=calcul à partir de la 5 meilleures notes sur 6</t>
    <phoneticPr fontId="27" type="noConversion"/>
  </si>
  <si>
    <t>HPEECC4</t>
    <phoneticPr fontId="27" type="noConversion"/>
  </si>
  <si>
    <t>Langue de spécialité Chinois</t>
  </si>
  <si>
    <t>HPEECS4</t>
    <phoneticPr fontId="27" type="noConversion"/>
  </si>
  <si>
    <t>Langue Traduction Expression écrite et orale Chinois</t>
  </si>
  <si>
    <t>HPEECL4</t>
    <phoneticPr fontId="27" type="noConversion"/>
  </si>
  <si>
    <t>Chinois débutant 5</t>
    <phoneticPr fontId="27" type="noConversion"/>
  </si>
  <si>
    <t>HLUECD5</t>
    <phoneticPr fontId="27" type="noConversion"/>
  </si>
  <si>
    <t>HLEECC5</t>
    <phoneticPr fontId="27" type="noConversion"/>
  </si>
  <si>
    <t>Élément constitutif d'une UE</t>
    <phoneticPr fontId="27" type="noConversion"/>
  </si>
  <si>
    <t>Lecture de la presse Chinois</t>
    <phoneticPr fontId="27" type="noConversion"/>
  </si>
  <si>
    <t>HLEECL5</t>
    <phoneticPr fontId="27" type="noConversion"/>
  </si>
  <si>
    <t>Traduction spécialisée Chinois</t>
    <phoneticPr fontId="27" type="noConversion"/>
  </si>
  <si>
    <t>HLEECT 5</t>
    <phoneticPr fontId="27" type="noConversion"/>
  </si>
  <si>
    <t>Chinois débutant 6</t>
    <phoneticPr fontId="27" type="noConversion"/>
  </si>
  <si>
    <t>HLUECD6</t>
    <phoneticPr fontId="27" type="noConversion"/>
  </si>
  <si>
    <t>Culture Chinois</t>
  </si>
  <si>
    <t>HLEECC6</t>
    <phoneticPr fontId="27" type="noConversion"/>
  </si>
  <si>
    <t>Oui</t>
    <phoneticPr fontId="27" type="noConversion"/>
  </si>
  <si>
    <t>Lecture de la presse Chinois</t>
  </si>
  <si>
    <t>HLEECL6</t>
    <phoneticPr fontId="27" type="noConversion"/>
  </si>
  <si>
    <t>Traduction spécialisée Chinois</t>
  </si>
  <si>
    <t>HLEECT6</t>
    <phoneticPr fontId="27" type="noConversion"/>
  </si>
  <si>
    <t>2h</t>
  </si>
  <si>
    <t>COMPOSANTES</t>
  </si>
  <si>
    <t>Type contrôle</t>
  </si>
  <si>
    <t>Nature contrôle</t>
  </si>
  <si>
    <t>EUR DS4H</t>
  </si>
  <si>
    <t>CT (Contrôle terminal)</t>
  </si>
  <si>
    <t>EUR ELMI</t>
  </si>
  <si>
    <t>CC&amp;CT</t>
  </si>
  <si>
    <t>Rapport/Mémoire</t>
  </si>
  <si>
    <t>EUR HEALTHY</t>
  </si>
  <si>
    <t>Pratique sportive</t>
  </si>
  <si>
    <t>EUR LEX@Société</t>
  </si>
  <si>
    <t>EUR LIFE</t>
  </si>
  <si>
    <t>EUR ODYSSEE</t>
  </si>
  <si>
    <t>EUR SPECTRUM</t>
  </si>
  <si>
    <t>IAE</t>
  </si>
  <si>
    <t>IDPD</t>
  </si>
  <si>
    <t>INSPE</t>
  </si>
  <si>
    <t>IUT</t>
  </si>
  <si>
    <t>Médecine</t>
  </si>
  <si>
    <t>Odontologie</t>
  </si>
  <si>
    <t>POLYTECH</t>
  </si>
  <si>
    <t>Service de Formation Continue</t>
  </si>
  <si>
    <t>Management et administration des entreprises</t>
  </si>
  <si>
    <t>Innovation, entreprise et société</t>
  </si>
  <si>
    <t>Lettres</t>
  </si>
  <si>
    <t>Sciences et génie des matériaux</t>
  </si>
  <si>
    <t>UCA IDEX</t>
  </si>
  <si>
    <t>Economie</t>
  </si>
  <si>
    <t>Civilisations, cultures et sociétés</t>
  </si>
  <si>
    <t>Chimie moléculaire</t>
  </si>
  <si>
    <t>IMREDD</t>
  </si>
  <si>
    <t>Psychologie</t>
  </si>
  <si>
    <t>Gestion de l'environnement</t>
  </si>
  <si>
    <t>Sciences sociales</t>
  </si>
  <si>
    <t>Physique fondamentale et applications</t>
  </si>
  <si>
    <t>Sciences cognitives</t>
  </si>
  <si>
    <t>Sciences de la Terre et des planètes, 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</si>
</sst>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0"/>
      <color rgb="FF000000"/>
      <name val="Arial"/>
      <family val="2"/>
    </font>
    <font>
      <b/>
      <sz val="14"/>
      <color theme="1"/>
      <name val="等线"/>
      <family val="2"/>
      <scheme val="minor"/>
    </font>
    <font>
      <b/>
      <sz val="13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24"/>
      <color theme="0"/>
      <name val="等线"/>
      <family val="2"/>
      <scheme val="minor"/>
    </font>
    <font>
      <sz val="11"/>
      <name val="等线"/>
      <family val="2"/>
      <scheme val="minor"/>
    </font>
    <font>
      <b/>
      <sz val="24"/>
      <name val="等线"/>
      <family val="2"/>
      <scheme val="minor"/>
    </font>
    <font>
      <b/>
      <sz val="11"/>
      <name val="等线"/>
      <family val="2"/>
      <scheme val="minor"/>
    </font>
    <font>
      <sz val="14"/>
      <color theme="1"/>
      <name val="等线"/>
      <family val="2"/>
      <scheme val="minor"/>
    </font>
    <font>
      <i/>
      <sz val="11"/>
      <color theme="1"/>
      <name val="等线"/>
      <family val="2"/>
      <scheme val="minor"/>
    </font>
    <font>
      <b/>
      <sz val="18"/>
      <color theme="0"/>
      <name val="等线"/>
      <family val="2"/>
      <scheme val="minor"/>
    </font>
    <font>
      <sz val="14"/>
      <name val="等线"/>
      <family val="2"/>
      <scheme val="minor"/>
    </font>
    <font>
      <sz val="18"/>
      <color theme="1"/>
      <name val="等线"/>
      <family val="2"/>
      <scheme val="minor"/>
    </font>
    <font>
      <b/>
      <sz val="16"/>
      <color theme="1"/>
      <name val="等线"/>
      <family val="2"/>
      <scheme val="minor"/>
    </font>
    <font>
      <b/>
      <sz val="16"/>
      <name val="等线"/>
      <family val="2"/>
      <scheme val="minor"/>
    </font>
    <font>
      <sz val="8"/>
      <name val="等线"/>
      <family val="2"/>
      <scheme val="minor"/>
    </font>
    <font>
      <sz val="12"/>
      <name val="等线"/>
      <family val="2"/>
      <scheme val="minor"/>
    </font>
    <font>
      <sz val="14"/>
      <color rgb="FFFF0000"/>
      <name val="等线"/>
      <family val="2"/>
      <scheme val="minor"/>
    </font>
    <font>
      <u/>
      <sz val="11"/>
      <color theme="10"/>
      <name val="等线"/>
      <family val="2"/>
      <scheme val="minor"/>
    </font>
    <font>
      <b/>
      <sz val="14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0" fillId="2" borderId="0" xfId="0" applyFill="1" applyProtection="1"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8" fillId="9" borderId="9" xfId="0" applyFont="1" applyFill="1" applyBorder="1" applyAlignment="1" applyProtection="1">
      <alignment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9" borderId="4" xfId="0" applyFont="1" applyFill="1" applyBorder="1" applyProtection="1">
      <protection locked="0"/>
    </xf>
    <xf numFmtId="0" fontId="28" fillId="9" borderId="6" xfId="0" applyFont="1" applyFill="1" applyBorder="1" applyAlignment="1" applyProtection="1">
      <alignment vertical="center"/>
      <protection locked="0"/>
    </xf>
    <xf numFmtId="0" fontId="28" fillId="9" borderId="6" xfId="0" applyFont="1" applyFill="1" applyBorder="1" applyProtection="1"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vertical="center"/>
      <protection locked="0"/>
    </xf>
    <xf numFmtId="0" fontId="28" fillId="0" borderId="1" xfId="0" applyFont="1" applyBorder="1" applyProtection="1">
      <protection locked="0"/>
    </xf>
    <xf numFmtId="0" fontId="28" fillId="10" borderId="1" xfId="0" applyFont="1" applyFill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9" borderId="9" xfId="0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0" borderId="11" xfId="1" applyBorder="1" applyAlignment="1" applyProtection="1">
      <protection locked="0"/>
    </xf>
    <xf numFmtId="0" fontId="21" fillId="0" borderId="12" xfId="1" applyBorder="1" applyAlignment="1" applyProtection="1">
      <protection locked="0"/>
    </xf>
    <xf numFmtId="0" fontId="21" fillId="0" borderId="13" xfId="1" applyBorder="1" applyAlignment="1" applyProtection="1">
      <protection locked="0"/>
    </xf>
    <xf numFmtId="0" fontId="21" fillId="0" borderId="8" xfId="1" applyBorder="1" applyAlignment="1"/>
    <xf numFmtId="0" fontId="21" fillId="0" borderId="5" xfId="1" applyBorder="1" applyAlignment="1"/>
    <xf numFmtId="0" fontId="21" fillId="0" borderId="6" xfId="1" applyBorder="1" applyAlignment="1"/>
  </cellXfs>
  <cellStyles count="2">
    <cellStyle name="Lien hypertexte" xfId="1" builtinId="8"/>
    <cellStyle name="Normal" xfId="0" builtinId="0"/>
  </cellStyles>
  <dxfs count="16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A$1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A$11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  <a:ext uri="{FF2B5EF4-FFF2-40B4-BE49-F238E27FC236}">
                  <a16:creationId xmlns:a16="http://schemas.microsoft.com/office/drawing/2014/main" id="{00000000-0008-0000-0500-00000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6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6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6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itchFamily="2"/>
                  <a:cs typeface="Segoe UI" pitchFamily="2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/Volumes/Mes%20Documents/DEVE/Cellule%20APOGEE/2018%20MODULO/MCC/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zhang/Library/Containers/com.microsoft.Excel/Data/Documents/C:/Users/beluafi/Desktop/DOC%20Maquette%20-%20MCC/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zhang/Library/Containers/com.microsoft.Excel/Data/Documents/Z:/DEVE/Cellule%20APOGEE/2018%20MODULO/MCC/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topLeftCell="A14" zoomScale="141" workbookViewId="0">
      <selection activeCell="B4" sqref="B4"/>
    </sheetView>
  </sheetViews>
  <sheetFormatPr defaultColWidth="11" defaultRowHeight="15"/>
  <cols>
    <col min="1" max="1" width="29.375" customWidth="1"/>
    <col min="2" max="2" width="27.5" customWidth="1"/>
    <col min="3" max="3" width="18.875" bestFit="1" customWidth="1"/>
    <col min="10" max="10" width="5.5" customWidth="1"/>
  </cols>
  <sheetData>
    <row r="1" spans="1:10" ht="23.1">
      <c r="A1" s="77" t="s">
        <v>0</v>
      </c>
      <c r="B1" s="78"/>
      <c r="C1" s="79"/>
      <c r="D1" s="79"/>
      <c r="E1" s="79"/>
      <c r="F1" s="79"/>
      <c r="G1" s="79"/>
      <c r="H1" s="79"/>
      <c r="I1" s="80"/>
      <c r="J1" s="17"/>
    </row>
    <row r="2" spans="1:10" s="10" customFormat="1" ht="24.95" customHeight="1">
      <c r="A2" s="20" t="s">
        <v>1</v>
      </c>
      <c r="B2" s="50" t="s">
        <v>2</v>
      </c>
      <c r="C2" s="76"/>
      <c r="D2" s="76"/>
      <c r="E2" s="76"/>
      <c r="F2" s="76"/>
      <c r="G2" s="76"/>
      <c r="H2" s="76"/>
      <c r="I2" s="76"/>
      <c r="J2" s="11"/>
    </row>
    <row r="3" spans="1:10" s="9" customFormat="1" ht="24.95" customHeight="1">
      <c r="A3" s="21" t="s">
        <v>3</v>
      </c>
      <c r="B3" s="84" t="s">
        <v>4</v>
      </c>
      <c r="C3" s="85"/>
      <c r="D3" s="85"/>
      <c r="E3" s="85"/>
      <c r="F3" s="85"/>
      <c r="G3" s="85"/>
      <c r="H3" s="85"/>
      <c r="I3" s="86"/>
      <c r="J3" s="18"/>
    </row>
    <row r="4" spans="1:10" s="9" customFormat="1" ht="24.95" customHeight="1">
      <c r="A4" s="20" t="s">
        <v>5</v>
      </c>
      <c r="B4" s="51" t="s">
        <v>6</v>
      </c>
      <c r="C4" s="16" t="s">
        <v>7</v>
      </c>
      <c r="D4" s="19"/>
      <c r="E4" s="19"/>
      <c r="F4" s="19"/>
      <c r="G4" s="19"/>
      <c r="H4" s="19"/>
      <c r="I4" s="19"/>
      <c r="J4" s="18"/>
    </row>
    <row r="5" spans="1:10" ht="20.100000000000001" customHeight="1">
      <c r="A5" s="87" t="s">
        <v>8</v>
      </c>
      <c r="B5" s="88"/>
      <c r="C5" s="88"/>
      <c r="D5" s="88"/>
      <c r="E5" s="88"/>
      <c r="F5" s="88"/>
      <c r="G5" s="88"/>
      <c r="H5" s="88"/>
      <c r="I5" s="89"/>
    </row>
    <row r="6" spans="1:10">
      <c r="A6" s="13" t="s">
        <v>9</v>
      </c>
      <c r="B6" s="12"/>
      <c r="C6" s="12"/>
      <c r="D6" s="12"/>
      <c r="E6" s="12"/>
      <c r="F6" s="12"/>
      <c r="G6" s="12"/>
      <c r="H6" s="12"/>
      <c r="I6" s="12"/>
    </row>
    <row r="7" spans="1:10">
      <c r="A7" s="90" t="s">
        <v>10</v>
      </c>
      <c r="B7" s="91"/>
      <c r="C7" s="91"/>
      <c r="D7" s="91"/>
      <c r="E7" s="91"/>
      <c r="F7" s="91"/>
      <c r="G7" s="91"/>
      <c r="H7" s="91"/>
      <c r="I7" s="92"/>
    </row>
    <row r="8" spans="1:10" s="9" customFormat="1">
      <c r="A8" s="105" t="s">
        <v>11</v>
      </c>
      <c r="B8" s="106"/>
      <c r="C8" s="106"/>
      <c r="D8" s="106"/>
      <c r="E8" s="106"/>
      <c r="F8" s="106"/>
      <c r="G8" s="106"/>
      <c r="H8" s="106"/>
      <c r="I8" s="107"/>
    </row>
    <row r="9" spans="1:10">
      <c r="A9" s="108"/>
      <c r="B9" s="109"/>
      <c r="C9" s="109"/>
      <c r="D9" s="109"/>
      <c r="E9" s="109"/>
      <c r="F9" s="109"/>
      <c r="G9" s="109"/>
      <c r="H9" s="109"/>
      <c r="I9" s="110"/>
    </row>
    <row r="10" spans="1:10">
      <c r="A10" s="93" t="s">
        <v>12</v>
      </c>
      <c r="B10" s="94"/>
      <c r="C10" s="94"/>
      <c r="D10" s="94"/>
      <c r="E10" s="94"/>
      <c r="F10" s="94"/>
      <c r="G10" s="94"/>
      <c r="H10" s="94"/>
      <c r="I10" s="95"/>
    </row>
    <row r="11" spans="1:10" s="9" customFormat="1">
      <c r="A11" s="99" t="s">
        <v>13</v>
      </c>
      <c r="B11" s="100"/>
      <c r="C11" s="100"/>
      <c r="D11" s="100"/>
      <c r="E11" s="100"/>
      <c r="F11" s="100"/>
      <c r="G11" s="100"/>
      <c r="H11" s="100"/>
      <c r="I11" s="101"/>
    </row>
    <row r="12" spans="1:10">
      <c r="A12" s="81"/>
      <c r="B12" s="82"/>
      <c r="C12" s="82"/>
      <c r="D12" s="82"/>
      <c r="E12" s="82"/>
      <c r="F12" s="82"/>
      <c r="G12" s="82"/>
      <c r="H12" s="82"/>
      <c r="I12" s="83"/>
    </row>
    <row r="13" spans="1:10" s="14" customFormat="1">
      <c r="A13" s="93" t="s">
        <v>14</v>
      </c>
      <c r="B13" s="94"/>
      <c r="C13" s="94"/>
      <c r="D13" s="94"/>
      <c r="E13" s="94"/>
      <c r="F13" s="94"/>
      <c r="G13" s="94"/>
      <c r="H13" s="94"/>
      <c r="I13" s="95"/>
    </row>
    <row r="14" spans="1:10" s="23" customFormat="1">
      <c r="A14" s="99" t="s">
        <v>13</v>
      </c>
      <c r="B14" s="100"/>
      <c r="C14" s="100"/>
      <c r="D14" s="100"/>
      <c r="E14" s="100"/>
      <c r="F14" s="100"/>
      <c r="G14" s="100"/>
      <c r="H14" s="100"/>
      <c r="I14" s="101"/>
    </row>
    <row r="15" spans="1:10">
      <c r="A15" s="81"/>
      <c r="B15" s="82"/>
      <c r="C15" s="82"/>
      <c r="D15" s="82"/>
      <c r="E15" s="82"/>
      <c r="F15" s="82"/>
      <c r="G15" s="82"/>
      <c r="H15" s="82"/>
      <c r="I15" s="83"/>
    </row>
    <row r="16" spans="1:10" s="14" customFormat="1">
      <c r="A16" s="93" t="s">
        <v>15</v>
      </c>
      <c r="B16" s="94"/>
      <c r="C16" s="94"/>
      <c r="D16" s="94"/>
      <c r="E16" s="94"/>
      <c r="F16" s="94"/>
      <c r="G16" s="94"/>
      <c r="H16" s="94"/>
      <c r="I16" s="95"/>
    </row>
    <row r="17" spans="1:9" s="23" customFormat="1">
      <c r="A17" s="99"/>
      <c r="B17" s="100"/>
      <c r="C17" s="100"/>
      <c r="D17" s="100"/>
      <c r="E17" s="100"/>
      <c r="F17" s="100"/>
      <c r="G17" s="100"/>
      <c r="H17" s="100"/>
      <c r="I17" s="101"/>
    </row>
    <row r="18" spans="1:9">
      <c r="A18" s="81"/>
      <c r="B18" s="82"/>
      <c r="C18" s="82"/>
      <c r="D18" s="82"/>
      <c r="E18" s="82"/>
      <c r="F18" s="82"/>
      <c r="G18" s="82"/>
      <c r="H18" s="82"/>
      <c r="I18" s="83"/>
    </row>
    <row r="19" spans="1:9" ht="20.100000000000001" customHeight="1">
      <c r="A19" s="96" t="s">
        <v>16</v>
      </c>
      <c r="B19" s="97"/>
      <c r="C19" s="97"/>
      <c r="D19" s="97"/>
      <c r="E19" s="97"/>
      <c r="F19" s="97"/>
      <c r="G19" s="97"/>
      <c r="H19" s="97"/>
      <c r="I19" s="98"/>
    </row>
    <row r="20" spans="1:9" s="9" customFormat="1">
      <c r="A20" s="102"/>
      <c r="B20" s="103"/>
      <c r="C20" s="103"/>
      <c r="D20" s="103"/>
      <c r="E20" s="103"/>
      <c r="F20" s="103"/>
      <c r="G20" s="103"/>
      <c r="H20" s="103"/>
      <c r="I20" s="104"/>
    </row>
    <row r="21" spans="1:9">
      <c r="A21" s="81"/>
      <c r="B21" s="82"/>
      <c r="C21" s="82"/>
      <c r="D21" s="82"/>
      <c r="E21" s="82"/>
      <c r="F21" s="82"/>
      <c r="G21" s="82"/>
      <c r="H21" s="82"/>
      <c r="I21" s="83"/>
    </row>
    <row r="22" spans="1:9" ht="20.100000000000001" customHeight="1">
      <c r="A22" s="96" t="s">
        <v>17</v>
      </c>
      <c r="B22" s="97"/>
      <c r="C22" s="97"/>
      <c r="D22" s="97"/>
      <c r="E22" s="97"/>
      <c r="F22" s="97"/>
      <c r="G22" s="97"/>
      <c r="H22" s="97"/>
      <c r="I22" s="98"/>
    </row>
    <row r="23" spans="1:9">
      <c r="A23" s="111" t="s">
        <v>18</v>
      </c>
      <c r="B23" s="112"/>
      <c r="C23" s="112"/>
      <c r="D23" s="112"/>
      <c r="E23" s="112"/>
      <c r="F23" s="112"/>
      <c r="G23" s="112"/>
      <c r="H23" s="112"/>
      <c r="I23" s="113"/>
    </row>
    <row r="24" spans="1:9">
      <c r="A24" s="146"/>
      <c r="B24" s="147"/>
      <c r="C24" s="147"/>
      <c r="D24" s="147"/>
      <c r="E24" s="147"/>
      <c r="F24" s="147"/>
      <c r="G24" s="147"/>
      <c r="H24" s="147"/>
      <c r="I24" s="148"/>
    </row>
    <row r="25" spans="1:9">
      <c r="A25" s="149"/>
      <c r="B25" s="150"/>
      <c r="C25" s="150"/>
      <c r="D25" s="150"/>
      <c r="E25" s="150"/>
      <c r="F25" s="150"/>
      <c r="G25" s="150"/>
      <c r="H25" s="150"/>
      <c r="I25" s="151"/>
    </row>
  </sheetData>
  <sheetProtection formatCells="0" formatColumns="0" formatRows="0"/>
  <dataConsolidate/>
  <mergeCells count="22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7:I7"/>
    <mergeCell ref="A10:I10"/>
    <mergeCell ref="A13:I13"/>
    <mergeCell ref="A16:I16"/>
    <mergeCell ref="A19:I19"/>
    <mergeCell ref="A11:I11"/>
    <mergeCell ref="A20:I20"/>
    <mergeCell ref="A8:I9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zoomScale="75" zoomScaleNormal="70" zoomScalePageLayoutView="85" workbookViewId="0">
      <selection activeCell="L22" sqref="L22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35.625" bestFit="1" customWidth="1"/>
  </cols>
  <sheetData>
    <row r="1" spans="1:18" ht="23.1">
      <c r="A1" s="118" t="s">
        <v>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/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15" customHeight="1">
      <c r="A17" s="1" t="s">
        <v>49</v>
      </c>
      <c r="B17" s="2" t="s">
        <v>50</v>
      </c>
      <c r="C17" s="2" t="s">
        <v>51</v>
      </c>
      <c r="D17" s="3">
        <v>6</v>
      </c>
      <c r="E17" s="3">
        <v>6</v>
      </c>
      <c r="F17" s="3" t="s">
        <v>52</v>
      </c>
      <c r="G17" s="3" t="s">
        <v>52</v>
      </c>
      <c r="H17" s="3" t="s">
        <v>53</v>
      </c>
      <c r="I17" s="3"/>
      <c r="J17" s="1">
        <v>6</v>
      </c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 t="s">
        <v>54</v>
      </c>
      <c r="B18" s="2" t="s">
        <v>55</v>
      </c>
      <c r="C18" s="2"/>
      <c r="D18" s="3"/>
      <c r="E18" s="3">
        <v>1</v>
      </c>
      <c r="F18" s="3"/>
      <c r="G18" s="3" t="s">
        <v>52</v>
      </c>
      <c r="H18" s="3" t="s">
        <v>53</v>
      </c>
      <c r="I18" s="3"/>
      <c r="J18" s="1">
        <v>2</v>
      </c>
      <c r="K18" s="1" t="s">
        <v>56</v>
      </c>
      <c r="L18" s="1" t="s">
        <v>57</v>
      </c>
      <c r="M18" s="1"/>
      <c r="N18" s="1"/>
      <c r="O18" s="1"/>
      <c r="P18" s="1"/>
      <c r="Q18" s="1"/>
      <c r="R18" s="1"/>
    </row>
    <row r="19" spans="1:18" s="9" customFormat="1" ht="15" customHeight="1">
      <c r="A19" s="58"/>
      <c r="B19" s="54"/>
      <c r="C19" s="5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 t="s">
        <v>54</v>
      </c>
      <c r="B20" s="2" t="s">
        <v>58</v>
      </c>
      <c r="C20" s="2" t="s">
        <v>59</v>
      </c>
      <c r="D20" s="3"/>
      <c r="E20" s="3">
        <v>1</v>
      </c>
      <c r="F20" s="3"/>
      <c r="G20" s="3" t="s">
        <v>52</v>
      </c>
      <c r="H20" s="3" t="s">
        <v>53</v>
      </c>
      <c r="I20" s="3"/>
      <c r="J20" s="1">
        <v>2</v>
      </c>
      <c r="K20" s="1" t="s">
        <v>56</v>
      </c>
      <c r="L20" s="1" t="s">
        <v>57</v>
      </c>
      <c r="M20" s="1"/>
      <c r="N20" s="1"/>
      <c r="O20" s="1"/>
      <c r="P20" s="1"/>
      <c r="Q20" s="1"/>
      <c r="R20" s="1"/>
    </row>
    <row r="21" spans="1:18" ht="15" customHeight="1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 t="s">
        <v>54</v>
      </c>
      <c r="B22" s="2" t="s">
        <v>60</v>
      </c>
      <c r="C22" s="2" t="s">
        <v>61</v>
      </c>
      <c r="D22" s="3"/>
      <c r="E22" s="3">
        <v>1</v>
      </c>
      <c r="F22" s="3"/>
      <c r="G22" s="3" t="s">
        <v>52</v>
      </c>
      <c r="H22" s="3" t="s">
        <v>53</v>
      </c>
      <c r="I22" s="3"/>
      <c r="J22" s="1">
        <v>2</v>
      </c>
      <c r="K22" s="1" t="s">
        <v>62</v>
      </c>
      <c r="L22" s="1"/>
      <c r="M22" s="1"/>
      <c r="N22" s="1"/>
      <c r="O22" s="1"/>
      <c r="P22" s="1"/>
      <c r="Q22" s="1"/>
      <c r="R22" s="1"/>
    </row>
    <row r="23" spans="1:18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>
      <c r="A24" s="3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J15:K15 M15 E9 G9 A16:N16">
    <cfRule type="expression" dxfId="167" priority="24">
      <formula>$A$11=2</formula>
    </cfRule>
    <cfRule type="expression" dxfId="166" priority="25">
      <formula>$A$11=3</formula>
    </cfRule>
    <cfRule type="expression" dxfId="165" priority="26">
      <formula>$A$11=1</formula>
    </cfRule>
  </conditionalFormatting>
  <conditionalFormatting sqref="I17:I52 K17:L52">
    <cfRule type="expression" dxfId="164" priority="23">
      <formula>$H17="CCI (CC Intégral)"</formula>
    </cfRule>
  </conditionalFormatting>
  <conditionalFormatting sqref="I17:J52">
    <cfRule type="expression" dxfId="163" priority="22">
      <formula>$H17="CT (Contrôle terminal)"</formula>
    </cfRule>
  </conditionalFormatting>
  <conditionalFormatting sqref="K15:L16">
    <cfRule type="expression" dxfId="162" priority="18">
      <formula>$H$17="CCI (CC Intégral)"</formula>
    </cfRule>
  </conditionalFormatting>
  <conditionalFormatting sqref="O15">
    <cfRule type="expression" dxfId="161" priority="15">
      <formula>$A$11=2</formula>
    </cfRule>
    <cfRule type="expression" dxfId="160" priority="16">
      <formula>$A$11=3</formula>
    </cfRule>
    <cfRule type="expression" dxfId="159" priority="17">
      <formula>$A$11=1</formula>
    </cfRule>
  </conditionalFormatting>
  <conditionalFormatting sqref="P15:Q15">
    <cfRule type="expression" dxfId="158" priority="12">
      <formula>$A$11=2</formula>
    </cfRule>
    <cfRule type="expression" dxfId="157" priority="13">
      <formula>$A$11=3</formula>
    </cfRule>
    <cfRule type="expression" dxfId="156" priority="14">
      <formula>$A$11=1</formula>
    </cfRule>
  </conditionalFormatting>
  <conditionalFormatting sqref="P16:Q16">
    <cfRule type="expression" dxfId="155" priority="9">
      <formula>$A$11=2</formula>
    </cfRule>
    <cfRule type="expression" dxfId="154" priority="10">
      <formula>$A$11=4</formula>
    </cfRule>
    <cfRule type="expression" dxfId="153" priority="11">
      <formula>$A$11=1</formula>
    </cfRule>
  </conditionalFormatting>
  <conditionalFormatting sqref="O16">
    <cfRule type="expression" dxfId="152" priority="6">
      <formula>$A$11=2</formula>
    </cfRule>
    <cfRule type="expression" dxfId="151" priority="7">
      <formula>$A$11=4</formula>
    </cfRule>
    <cfRule type="expression" dxfId="150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  <dataValidation type="list" allowBlank="1" showInputMessage="1" showErrorMessage="1" sqref="A17:A18 A20:A52" xr:uid="{00000000-0002-0000-0100-000002000000}">
      <formula1>Nat_ELP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topLeftCell="C7" zoomScale="125" zoomScaleNormal="125" zoomScalePageLayoutView="85" workbookViewId="0">
      <selection activeCell="L22" sqref="L22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49.5" bestFit="1" customWidth="1"/>
  </cols>
  <sheetData>
    <row r="1" spans="1:18" ht="23.1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/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32.1">
      <c r="A17" s="1" t="s">
        <v>64</v>
      </c>
      <c r="B17" s="2" t="s">
        <v>65</v>
      </c>
      <c r="C17" s="2" t="s">
        <v>66</v>
      </c>
      <c r="D17" s="3">
        <v>6</v>
      </c>
      <c r="E17" s="3">
        <v>6</v>
      </c>
      <c r="F17" s="3" t="s">
        <v>52</v>
      </c>
      <c r="G17" s="3" t="s">
        <v>52</v>
      </c>
      <c r="H17" s="3" t="s">
        <v>53</v>
      </c>
      <c r="I17" s="3"/>
      <c r="J17" s="1">
        <v>6</v>
      </c>
      <c r="K17" s="1"/>
      <c r="L17" s="1"/>
      <c r="M17" s="1"/>
      <c r="N17" s="1"/>
      <c r="O17" s="1"/>
      <c r="P17" s="1"/>
      <c r="Q17" s="1"/>
      <c r="R17" s="62" t="s">
        <v>67</v>
      </c>
    </row>
    <row r="18" spans="1:18" ht="15" customHeight="1">
      <c r="A18" s="1" t="s">
        <v>54</v>
      </c>
      <c r="B18" s="59" t="s">
        <v>68</v>
      </c>
      <c r="C18" s="2" t="s">
        <v>69</v>
      </c>
      <c r="D18" s="3"/>
      <c r="E18" s="3">
        <v>1</v>
      </c>
      <c r="F18" s="3"/>
      <c r="G18" s="3" t="s">
        <v>52</v>
      </c>
      <c r="H18" s="3" t="s">
        <v>53</v>
      </c>
      <c r="I18" s="3"/>
      <c r="J18" s="1">
        <v>2</v>
      </c>
      <c r="K18" s="1" t="s">
        <v>56</v>
      </c>
      <c r="L18" s="1" t="s">
        <v>57</v>
      </c>
      <c r="M18" s="1"/>
      <c r="N18" s="1"/>
      <c r="O18" s="1"/>
      <c r="P18" s="1"/>
      <c r="Q18" s="1"/>
      <c r="R18" s="1" t="s">
        <v>70</v>
      </c>
    </row>
    <row r="19" spans="1:18" s="9" customFormat="1" ht="15" customHeight="1">
      <c r="A19" s="3"/>
      <c r="B19" s="60"/>
      <c r="C19" s="5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 t="s">
        <v>54</v>
      </c>
      <c r="B20" s="61" t="s">
        <v>71</v>
      </c>
      <c r="C20" s="2" t="s">
        <v>72</v>
      </c>
      <c r="D20" s="3"/>
      <c r="E20" s="3">
        <v>1</v>
      </c>
      <c r="F20" s="3"/>
      <c r="G20" s="3" t="s">
        <v>52</v>
      </c>
      <c r="H20" s="3" t="s">
        <v>53</v>
      </c>
      <c r="I20" s="3"/>
      <c r="J20" s="1">
        <v>2</v>
      </c>
      <c r="K20" s="1" t="s">
        <v>56</v>
      </c>
      <c r="L20" s="1" t="s">
        <v>57</v>
      </c>
      <c r="M20" s="1"/>
      <c r="N20" s="1"/>
      <c r="O20" s="1"/>
      <c r="P20" s="1"/>
      <c r="Q20" s="1"/>
      <c r="R20" s="1"/>
    </row>
    <row r="21" spans="1:18" ht="15" customHeight="1">
      <c r="A21" s="1"/>
      <c r="B21" s="61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 t="s">
        <v>54</v>
      </c>
      <c r="B22" s="61" t="s">
        <v>73</v>
      </c>
      <c r="C22" s="2" t="s">
        <v>74</v>
      </c>
      <c r="D22" s="3"/>
      <c r="E22" s="3">
        <v>1</v>
      </c>
      <c r="F22" s="3"/>
      <c r="G22" s="3" t="s">
        <v>52</v>
      </c>
      <c r="H22" s="3" t="s">
        <v>53</v>
      </c>
      <c r="I22" s="3"/>
      <c r="J22" s="1">
        <v>2</v>
      </c>
      <c r="K22" s="1" t="s">
        <v>62</v>
      </c>
      <c r="L22" s="1"/>
      <c r="M22" s="1"/>
      <c r="N22" s="1"/>
      <c r="O22" s="1"/>
      <c r="P22" s="1"/>
      <c r="Q22" s="1"/>
      <c r="R22" s="1"/>
    </row>
    <row r="23" spans="1:18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J15:K15 M15 E9 G9 A16:N16">
    <cfRule type="expression" dxfId="142" priority="23">
      <formula>$A$11=2</formula>
    </cfRule>
    <cfRule type="expression" dxfId="141" priority="24">
      <formula>$A$11=3</formula>
    </cfRule>
    <cfRule type="expression" dxfId="140" priority="25">
      <formula>$A$11=1</formula>
    </cfRule>
  </conditionalFormatting>
  <conditionalFormatting sqref="I17:I52 K17:L52">
    <cfRule type="expression" dxfId="139" priority="22">
      <formula>$H17="CCI (CC Intégral)"</formula>
    </cfRule>
  </conditionalFormatting>
  <conditionalFormatting sqref="I17:J52">
    <cfRule type="expression" dxfId="138" priority="21">
      <formula>$H17="CT (Contrôle terminal)"</formula>
    </cfRule>
  </conditionalFormatting>
  <conditionalFormatting sqref="K15:L16">
    <cfRule type="expression" dxfId="137" priority="18">
      <formula>$H$17="CCI (CC Intégral)"</formula>
    </cfRule>
  </conditionalFormatting>
  <conditionalFormatting sqref="O15">
    <cfRule type="expression" dxfId="136" priority="15">
      <formula>$A$11=2</formula>
    </cfRule>
    <cfRule type="expression" dxfId="135" priority="16">
      <formula>$A$11=3</formula>
    </cfRule>
    <cfRule type="expression" dxfId="134" priority="17">
      <formula>$A$11=1</formula>
    </cfRule>
  </conditionalFormatting>
  <conditionalFormatting sqref="P15:Q15">
    <cfRule type="expression" dxfId="133" priority="12">
      <formula>$A$11=2</formula>
    </cfRule>
    <cfRule type="expression" dxfId="132" priority="13">
      <formula>$A$11=3</formula>
    </cfRule>
    <cfRule type="expression" dxfId="131" priority="14">
      <formula>$A$11=1</formula>
    </cfRule>
  </conditionalFormatting>
  <conditionalFormatting sqref="P16:Q16">
    <cfRule type="expression" dxfId="130" priority="9">
      <formula>$A$11=2</formula>
    </cfRule>
    <cfRule type="expression" dxfId="129" priority="10">
      <formula>$A$11=4</formula>
    </cfRule>
    <cfRule type="expression" dxfId="128" priority="11">
      <formula>$A$11=1</formula>
    </cfRule>
  </conditionalFormatting>
  <conditionalFormatting sqref="O16">
    <cfRule type="expression" dxfId="127" priority="6">
      <formula>$A$11=2</formula>
    </cfRule>
    <cfRule type="expression" dxfId="126" priority="7">
      <formula>$A$11=4</formula>
    </cfRule>
    <cfRule type="expression" dxfId="125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topLeftCell="C12" zoomScale="150" zoomScaleNormal="70" zoomScalePageLayoutView="85" workbookViewId="0">
      <selection activeCell="K29" sqref="K29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49.5" bestFit="1" customWidth="1"/>
  </cols>
  <sheetData>
    <row r="1" spans="1:18" ht="23.1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 t="e">
        <f>'Fiche générale'!#REF!</f>
        <v>#REF!</v>
      </c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32.1">
      <c r="A17" s="1" t="s">
        <v>64</v>
      </c>
      <c r="B17" s="2" t="s">
        <v>75</v>
      </c>
      <c r="C17" s="2" t="s">
        <v>76</v>
      </c>
      <c r="D17" s="3">
        <v>6</v>
      </c>
      <c r="E17" s="3">
        <v>6</v>
      </c>
      <c r="F17" s="3" t="s">
        <v>52</v>
      </c>
      <c r="G17" s="3" t="s">
        <v>52</v>
      </c>
      <c r="H17" s="3" t="s">
        <v>53</v>
      </c>
      <c r="I17" s="3"/>
      <c r="J17" s="1">
        <v>6</v>
      </c>
      <c r="K17" s="1"/>
      <c r="L17" s="1"/>
      <c r="M17" s="1"/>
      <c r="N17" s="1"/>
      <c r="O17" s="1"/>
      <c r="P17" s="1"/>
      <c r="Q17" s="1"/>
      <c r="R17" s="62" t="s">
        <v>77</v>
      </c>
    </row>
    <row r="18" spans="1:18">
      <c r="A18" s="1" t="s">
        <v>54</v>
      </c>
      <c r="B18" s="2" t="s">
        <v>78</v>
      </c>
      <c r="C18" s="2" t="s">
        <v>79</v>
      </c>
      <c r="D18" s="3"/>
      <c r="E18" s="3">
        <v>1</v>
      </c>
      <c r="F18" s="3"/>
      <c r="G18" s="3" t="s">
        <v>52</v>
      </c>
      <c r="H18" s="3" t="s">
        <v>53</v>
      </c>
      <c r="I18" s="3"/>
      <c r="J18" s="1">
        <v>2</v>
      </c>
      <c r="K18" s="1" t="s">
        <v>62</v>
      </c>
      <c r="L18" s="1"/>
      <c r="M18" s="1"/>
      <c r="N18" s="1"/>
      <c r="O18" s="1"/>
      <c r="P18" s="1" t="s">
        <v>80</v>
      </c>
      <c r="Q18" s="1"/>
      <c r="R18" s="1" t="s">
        <v>70</v>
      </c>
    </row>
    <row r="19" spans="1:18" s="9" customFormat="1" ht="15" customHeight="1">
      <c r="A19" s="3"/>
      <c r="B19" s="54"/>
      <c r="C19" s="5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 t="s">
        <v>54</v>
      </c>
      <c r="B20" s="2" t="s">
        <v>81</v>
      </c>
      <c r="C20" s="2" t="s">
        <v>82</v>
      </c>
      <c r="D20" s="3"/>
      <c r="E20" s="3">
        <v>1</v>
      </c>
      <c r="F20" s="3"/>
      <c r="G20" s="3" t="s">
        <v>52</v>
      </c>
      <c r="H20" s="3" t="s">
        <v>53</v>
      </c>
      <c r="I20" s="3"/>
      <c r="J20" s="1">
        <v>2</v>
      </c>
      <c r="K20" s="1" t="s">
        <v>62</v>
      </c>
      <c r="L20" s="1"/>
      <c r="M20" s="1"/>
      <c r="N20" s="1"/>
      <c r="O20" s="1"/>
      <c r="P20" s="1" t="s">
        <v>80</v>
      </c>
      <c r="Q20" s="1"/>
      <c r="R20" s="1"/>
    </row>
    <row r="21" spans="1:18" ht="15" customHeight="1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 t="s">
        <v>54</v>
      </c>
      <c r="B22" s="2" t="s">
        <v>83</v>
      </c>
      <c r="C22" s="2" t="s">
        <v>84</v>
      </c>
      <c r="D22" s="3"/>
      <c r="E22" s="3">
        <v>1</v>
      </c>
      <c r="F22" s="3"/>
      <c r="G22" s="3" t="s">
        <v>52</v>
      </c>
      <c r="H22" s="3" t="s">
        <v>53</v>
      </c>
      <c r="I22" s="3"/>
      <c r="J22" s="1">
        <v>2</v>
      </c>
      <c r="K22" s="1" t="s">
        <v>56</v>
      </c>
      <c r="L22" s="1" t="s">
        <v>85</v>
      </c>
      <c r="M22" s="1"/>
      <c r="N22" s="1"/>
      <c r="O22" s="1"/>
      <c r="P22" s="1" t="s">
        <v>86</v>
      </c>
      <c r="Q22" s="1" t="s">
        <v>85</v>
      </c>
      <c r="R22" s="1"/>
    </row>
    <row r="23" spans="1:18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141"/>
      <c r="K351" s="142"/>
      <c r="L351" s="143"/>
      <c r="M351" s="52"/>
      <c r="N351" s="52"/>
    </row>
    <row r="352" spans="1:14" ht="15.95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44"/>
      <c r="L352" s="145"/>
      <c r="M352" s="52"/>
      <c r="N352" s="52"/>
    </row>
    <row r="353" spans="1:14" ht="15.95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52"/>
      <c r="N353" s="52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52"/>
      <c r="N354" s="52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52"/>
      <c r="N355" s="52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52"/>
      <c r="N356" s="52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52"/>
      <c r="N357" s="52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52"/>
      <c r="N358" s="52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52"/>
      <c r="N359" s="52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52"/>
      <c r="N360" s="52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52"/>
      <c r="N361" s="52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52"/>
      <c r="N362" s="52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8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.100000000000001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1:L351"/>
    <mergeCell ref="K352:L352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E9 G9 A16:I16">
    <cfRule type="expression" dxfId="117" priority="52">
      <formula>$A$11=2</formula>
    </cfRule>
    <cfRule type="expression" dxfId="116" priority="53">
      <formula>$A$11=3</formula>
    </cfRule>
    <cfRule type="expression" dxfId="115" priority="54">
      <formula>$A$11=1</formula>
    </cfRule>
  </conditionalFormatting>
  <conditionalFormatting sqref="I17:I52">
    <cfRule type="expression" dxfId="114" priority="51">
      <formula>$H17="CCI (CC Intégral)"</formula>
    </cfRule>
  </conditionalFormatting>
  <conditionalFormatting sqref="I17:I52">
    <cfRule type="expression" dxfId="113" priority="50">
      <formula>$H17="CT (Contrôle terminal)"</formula>
    </cfRule>
  </conditionalFormatting>
  <conditionalFormatting sqref="O15">
    <cfRule type="expression" dxfId="112" priority="27">
      <formula>$A$11=2</formula>
    </cfRule>
    <cfRule type="expression" dxfId="111" priority="28">
      <formula>$A$11=3</formula>
    </cfRule>
    <cfRule type="expression" dxfId="110" priority="29">
      <formula>$A$11=1</formula>
    </cfRule>
  </conditionalFormatting>
  <conditionalFormatting sqref="P15:Q15">
    <cfRule type="expression" dxfId="109" priority="24">
      <formula>$A$11=2</formula>
    </cfRule>
    <cfRule type="expression" dxfId="108" priority="25">
      <formula>$A$11=3</formula>
    </cfRule>
    <cfRule type="expression" dxfId="107" priority="26">
      <formula>$A$11=1</formula>
    </cfRule>
  </conditionalFormatting>
  <conditionalFormatting sqref="P16:Q16">
    <cfRule type="expression" dxfId="106" priority="21">
      <formula>$A$11=2</formula>
    </cfRule>
    <cfRule type="expression" dxfId="105" priority="22">
      <formula>$A$11=4</formula>
    </cfRule>
    <cfRule type="expression" dxfId="104" priority="23">
      <formula>$A$11=1</formula>
    </cfRule>
  </conditionalFormatting>
  <conditionalFormatting sqref="O16">
    <cfRule type="expression" dxfId="103" priority="18">
      <formula>$A$11=2</formula>
    </cfRule>
    <cfRule type="expression" dxfId="102" priority="19">
      <formula>$A$11=4</formula>
    </cfRule>
    <cfRule type="expression" dxfId="101" priority="20">
      <formula>$A$11=1</formula>
    </cfRule>
  </conditionalFormatting>
  <conditionalFormatting sqref="J15:K15 J352:K352 J16:L16 J353:L353">
    <cfRule type="expression" dxfId="100" priority="11">
      <formula>$A$11=2</formula>
    </cfRule>
    <cfRule type="expression" dxfId="99" priority="12">
      <formula>$A$11=3</formula>
    </cfRule>
    <cfRule type="expression" dxfId="98" priority="13">
      <formula>$A$11=1</formula>
    </cfRule>
  </conditionalFormatting>
  <conditionalFormatting sqref="K17:L52 K354:L389">
    <cfRule type="expression" dxfId="97" priority="10">
      <formula>$H17="CCI (CC Intégral)"</formula>
    </cfRule>
  </conditionalFormatting>
  <conditionalFormatting sqref="J17:J52 J354:J389">
    <cfRule type="expression" dxfId="96" priority="9">
      <formula>$H17="CT (Contrôle terminal)"</formula>
    </cfRule>
  </conditionalFormatting>
  <conditionalFormatting sqref="K15:L16 K352:L353">
    <cfRule type="expression" dxfId="95" priority="8">
      <formula>$H$17="CCI (CC Intégral)"</formula>
    </cfRule>
  </conditionalFormatting>
  <conditionalFormatting sqref="M15 M16:N16">
    <cfRule type="expression" dxfId="94" priority="5">
      <formula>$A$11=2</formula>
    </cfRule>
    <cfRule type="expression" dxfId="93" priority="6">
      <formula>$A$11=3</formula>
    </cfRule>
    <cfRule type="expression" dxfId="92" priority="7">
      <formula>$A$11=1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topLeftCell="A9" zoomScale="150" zoomScaleNormal="70" zoomScalePageLayoutView="85" workbookViewId="0">
      <selection activeCell="A18" sqref="A18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49.5" bestFit="1" customWidth="1"/>
  </cols>
  <sheetData>
    <row r="1" spans="1:18" ht="23.1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 t="e">
        <f>'Fiche générale'!#REF!</f>
        <v>#REF!</v>
      </c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15.95">
      <c r="A17" s="1" t="s">
        <v>64</v>
      </c>
      <c r="B17" s="2" t="s">
        <v>87</v>
      </c>
      <c r="C17" s="2"/>
      <c r="D17" s="3">
        <v>6</v>
      </c>
      <c r="E17" s="3">
        <v>6</v>
      </c>
      <c r="F17" s="3" t="s">
        <v>52</v>
      </c>
      <c r="G17" s="3" t="s">
        <v>52</v>
      </c>
      <c r="H17" s="3" t="s">
        <v>53</v>
      </c>
      <c r="I17" s="3"/>
      <c r="J17" s="1">
        <v>6</v>
      </c>
      <c r="K17" s="1"/>
      <c r="L17" s="1"/>
      <c r="M17" s="1"/>
      <c r="N17" s="1"/>
      <c r="O17" s="1"/>
      <c r="P17" s="1" t="s">
        <v>80</v>
      </c>
      <c r="Q17" s="1"/>
      <c r="R17" s="62" t="s">
        <v>88</v>
      </c>
    </row>
    <row r="18" spans="1:18" ht="15" customHeight="1">
      <c r="A18" s="1" t="s">
        <v>54</v>
      </c>
      <c r="B18" s="59" t="s">
        <v>78</v>
      </c>
      <c r="C18" s="63" t="s">
        <v>89</v>
      </c>
      <c r="D18" s="64"/>
      <c r="E18" s="64">
        <v>1</v>
      </c>
      <c r="F18" s="3"/>
      <c r="G18" s="3" t="s">
        <v>52</v>
      </c>
      <c r="H18" s="3" t="s">
        <v>53</v>
      </c>
      <c r="I18" s="3"/>
      <c r="J18" s="1">
        <v>2</v>
      </c>
      <c r="K18" s="1" t="s">
        <v>62</v>
      </c>
      <c r="L18" s="1"/>
      <c r="M18" s="1"/>
      <c r="N18" s="1"/>
      <c r="O18" s="1"/>
      <c r="P18" s="1"/>
      <c r="Q18" s="1"/>
      <c r="R18" s="1" t="s">
        <v>70</v>
      </c>
    </row>
    <row r="19" spans="1:18" s="9" customFormat="1" ht="15" customHeight="1">
      <c r="A19" s="3"/>
      <c r="B19" s="60"/>
      <c r="C19" s="65"/>
      <c r="D19" s="66"/>
      <c r="E19" s="66"/>
      <c r="F19" s="3"/>
      <c r="G19" s="3"/>
      <c r="H19" s="3"/>
      <c r="I19" s="3"/>
      <c r="J19" s="3"/>
      <c r="K19" s="3"/>
      <c r="L19" s="3"/>
      <c r="M19" s="3"/>
      <c r="N19" s="3"/>
      <c r="O19" s="1"/>
      <c r="P19" s="1" t="s">
        <v>80</v>
      </c>
      <c r="Q19" s="1"/>
      <c r="R19" s="1"/>
    </row>
    <row r="20" spans="1:18" ht="15" customHeight="1">
      <c r="A20" s="1" t="s">
        <v>54</v>
      </c>
      <c r="B20" s="61" t="s">
        <v>90</v>
      </c>
      <c r="C20" s="67" t="s">
        <v>91</v>
      </c>
      <c r="D20" s="66"/>
      <c r="E20" s="66">
        <v>1</v>
      </c>
      <c r="F20" s="3"/>
      <c r="G20" s="3" t="s">
        <v>52</v>
      </c>
      <c r="H20" s="3" t="s">
        <v>53</v>
      </c>
      <c r="I20" s="3"/>
      <c r="J20" s="1">
        <v>2</v>
      </c>
      <c r="K20" s="1" t="s">
        <v>62</v>
      </c>
      <c r="L20" s="1"/>
      <c r="M20" s="1"/>
      <c r="N20" s="1"/>
      <c r="O20" s="1"/>
      <c r="P20" s="1"/>
      <c r="Q20" s="1"/>
      <c r="R20" s="1"/>
    </row>
    <row r="21" spans="1:18" ht="15" customHeight="1">
      <c r="A21" s="1"/>
      <c r="B21" s="61"/>
      <c r="C21" s="67"/>
      <c r="D21" s="66"/>
      <c r="E21" s="66"/>
      <c r="F21" s="3"/>
      <c r="G21" s="3"/>
      <c r="H21" s="3"/>
      <c r="I21" s="3"/>
      <c r="J21" s="1"/>
      <c r="K21" s="1"/>
      <c r="L21" s="1"/>
      <c r="M21" s="1"/>
      <c r="N21" s="1"/>
      <c r="O21" s="1"/>
      <c r="P21" s="1" t="s">
        <v>86</v>
      </c>
      <c r="Q21" s="1" t="s">
        <v>85</v>
      </c>
      <c r="R21" s="1"/>
    </row>
    <row r="22" spans="1:18" ht="14.25" customHeight="1">
      <c r="A22" s="1" t="s">
        <v>54</v>
      </c>
      <c r="B22" s="68" t="s">
        <v>92</v>
      </c>
      <c r="C22" s="67" t="s">
        <v>93</v>
      </c>
      <c r="D22" s="66"/>
      <c r="E22" s="66">
        <v>1</v>
      </c>
      <c r="F22" s="3"/>
      <c r="G22" s="3" t="s">
        <v>52</v>
      </c>
      <c r="H22" s="3" t="s">
        <v>53</v>
      </c>
      <c r="I22" s="3"/>
      <c r="J22" s="1">
        <v>2</v>
      </c>
      <c r="K22" s="1" t="s">
        <v>56</v>
      </c>
      <c r="L22" s="1" t="s">
        <v>85</v>
      </c>
      <c r="M22" s="1"/>
      <c r="N22" s="1"/>
      <c r="O22" s="1"/>
      <c r="P22" s="1"/>
      <c r="Q22" s="1"/>
      <c r="R22" s="1"/>
    </row>
    <row r="23" spans="1:18" ht="15" customHeight="1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141"/>
      <c r="N169" s="143"/>
    </row>
    <row r="170" spans="1:14" ht="15.95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144"/>
      <c r="N170" s="145"/>
    </row>
    <row r="171" spans="1:14" ht="15.95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43"/>
      <c r="N171" s="43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1"/>
      <c r="N172" s="1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1"/>
      <c r="N173" s="1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3"/>
      <c r="N174" s="3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1"/>
      <c r="N175" s="1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1"/>
      <c r="N176" s="1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1"/>
      <c r="N177" s="1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1"/>
      <c r="N178" s="1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1"/>
      <c r="N179" s="1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1"/>
      <c r="N180" s="1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1"/>
      <c r="N181" s="1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1"/>
      <c r="N182" s="1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1"/>
      <c r="N183" s="1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1"/>
      <c r="N184" s="1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1"/>
      <c r="N185" s="1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1"/>
      <c r="N186" s="1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1"/>
      <c r="N187" s="1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1"/>
      <c r="N188" s="1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1"/>
      <c r="N189" s="1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1"/>
      <c r="N190" s="1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1"/>
      <c r="N191" s="1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1"/>
      <c r="N192" s="1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1"/>
      <c r="N193" s="1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1"/>
      <c r="N194" s="1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1"/>
      <c r="N195" s="1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1"/>
      <c r="N196" s="1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1"/>
      <c r="N197" s="1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1"/>
      <c r="N198" s="1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1"/>
      <c r="N199" s="1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1"/>
      <c r="N200" s="1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1"/>
      <c r="N201" s="1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1"/>
      <c r="N202" s="1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1"/>
      <c r="N203" s="1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1"/>
      <c r="N204" s="1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1"/>
      <c r="N205" s="1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1"/>
      <c r="N206" s="1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1"/>
      <c r="N207" s="1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141"/>
      <c r="N324" s="143"/>
    </row>
    <row r="325" spans="1:14" ht="15.95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144"/>
      <c r="N325" s="145"/>
    </row>
    <row r="326" spans="1:14" ht="15.95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43"/>
      <c r="N326" s="43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1"/>
      <c r="N327" s="1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1"/>
      <c r="N328" s="1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3"/>
      <c r="N329" s="3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1"/>
      <c r="N330" s="1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1"/>
      <c r="N331" s="1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1"/>
      <c r="N332" s="1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1"/>
      <c r="N333" s="1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1"/>
      <c r="N334" s="1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1"/>
      <c r="N335" s="1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1"/>
      <c r="N336" s="1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1"/>
      <c r="N337" s="1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1"/>
      <c r="N338" s="1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1"/>
      <c r="N339" s="1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1"/>
      <c r="N340" s="1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1"/>
      <c r="N341" s="1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1"/>
      <c r="N342" s="1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1"/>
      <c r="N343" s="1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1"/>
      <c r="N344" s="1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1"/>
      <c r="N345" s="1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1"/>
      <c r="N346" s="1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1"/>
      <c r="N347" s="1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1"/>
      <c r="N348" s="1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1"/>
      <c r="N349" s="1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1"/>
      <c r="N350" s="1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141"/>
      <c r="K351" s="142"/>
      <c r="L351" s="143"/>
      <c r="M351" s="1"/>
      <c r="N351" s="1"/>
    </row>
    <row r="352" spans="1:14" ht="15.95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44"/>
      <c r="L352" s="145"/>
      <c r="M352" s="1"/>
      <c r="N352" s="1"/>
    </row>
    <row r="353" spans="1:14" ht="15.95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1"/>
      <c r="N353" s="1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1"/>
      <c r="N354" s="1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1"/>
      <c r="N355" s="1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1"/>
      <c r="N356" s="1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1"/>
      <c r="N357" s="1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1"/>
      <c r="N358" s="1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1"/>
      <c r="N359" s="1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1"/>
      <c r="N360" s="1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1"/>
      <c r="N361" s="1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1"/>
      <c r="N362" s="1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8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.100000000000001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141"/>
      <c r="N479" s="143"/>
    </row>
    <row r="480" spans="1:14" ht="15.95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144"/>
      <c r="N480" s="145"/>
    </row>
    <row r="481" spans="1:14" ht="15.95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43"/>
      <c r="N481" s="43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1"/>
      <c r="N482" s="1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1"/>
      <c r="N483" s="1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3"/>
      <c r="N484" s="3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1"/>
      <c r="N485" s="1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1"/>
      <c r="N486" s="1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1"/>
      <c r="N487" s="1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1"/>
      <c r="N488" s="1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1"/>
      <c r="N489" s="1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1"/>
      <c r="N490" s="1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1"/>
      <c r="N491" s="1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1"/>
      <c r="N492" s="1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1"/>
      <c r="N493" s="1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1"/>
      <c r="N494" s="1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1"/>
      <c r="N495" s="1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1"/>
      <c r="N496" s="1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1"/>
      <c r="N497" s="1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1"/>
      <c r="N498" s="1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1"/>
      <c r="N499" s="1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1"/>
      <c r="N500" s="1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1"/>
      <c r="N501" s="1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1"/>
      <c r="N502" s="1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1"/>
      <c r="N503" s="1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1"/>
      <c r="N504" s="1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M479:N479"/>
    <mergeCell ref="M480:N480"/>
    <mergeCell ref="J351:L351"/>
    <mergeCell ref="K352:L352"/>
    <mergeCell ref="M169:N169"/>
    <mergeCell ref="M170:N170"/>
    <mergeCell ref="M324:N324"/>
    <mergeCell ref="M325:N325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E9 G9 A16:I16">
    <cfRule type="expression" dxfId="83" priority="52">
      <formula>$A$11=2</formula>
    </cfRule>
    <cfRule type="expression" dxfId="82" priority="53">
      <formula>$A$11=3</formula>
    </cfRule>
    <cfRule type="expression" dxfId="81" priority="54">
      <formula>$A$11=1</formula>
    </cfRule>
  </conditionalFormatting>
  <conditionalFormatting sqref="I17:I52">
    <cfRule type="expression" dxfId="80" priority="51">
      <formula>$H17="CCI (CC Intégral)"</formula>
    </cfRule>
  </conditionalFormatting>
  <conditionalFormatting sqref="I17:I52">
    <cfRule type="expression" dxfId="79" priority="50">
      <formula>$H17="CT (Contrôle terminal)"</formula>
    </cfRule>
  </conditionalFormatting>
  <conditionalFormatting sqref="O15">
    <cfRule type="expression" dxfId="78" priority="27">
      <formula>$A$11=2</formula>
    </cfRule>
    <cfRule type="expression" dxfId="77" priority="28">
      <formula>$A$11=3</formula>
    </cfRule>
    <cfRule type="expression" dxfId="76" priority="29">
      <formula>$A$11=1</formula>
    </cfRule>
  </conditionalFormatting>
  <conditionalFormatting sqref="P15:Q15">
    <cfRule type="expression" dxfId="75" priority="24">
      <formula>$A$11=2</formula>
    </cfRule>
    <cfRule type="expression" dxfId="74" priority="25">
      <formula>$A$11=3</formula>
    </cfRule>
    <cfRule type="expression" dxfId="73" priority="26">
      <formula>$A$11=1</formula>
    </cfRule>
  </conditionalFormatting>
  <conditionalFormatting sqref="P16:Q16">
    <cfRule type="expression" dxfId="72" priority="21">
      <formula>$A$11=2</formula>
    </cfRule>
    <cfRule type="expression" dxfId="71" priority="22">
      <formula>$A$11=4</formula>
    </cfRule>
    <cfRule type="expression" dxfId="70" priority="23">
      <formula>$A$11=1</formula>
    </cfRule>
  </conditionalFormatting>
  <conditionalFormatting sqref="O16">
    <cfRule type="expression" dxfId="69" priority="18">
      <formula>$A$11=2</formula>
    </cfRule>
    <cfRule type="expression" dxfId="68" priority="19">
      <formula>$A$11=4</formula>
    </cfRule>
    <cfRule type="expression" dxfId="67" priority="20">
      <formula>$A$11=1</formula>
    </cfRule>
  </conditionalFormatting>
  <conditionalFormatting sqref="J15:K15 J352:K352 J16:L16 J353:L353">
    <cfRule type="expression" dxfId="66" priority="11">
      <formula>$A$11=2</formula>
    </cfRule>
    <cfRule type="expression" dxfId="65" priority="12">
      <formula>$A$11=3</formula>
    </cfRule>
    <cfRule type="expression" dxfId="64" priority="13">
      <formula>$A$11=1</formula>
    </cfRule>
  </conditionalFormatting>
  <conditionalFormatting sqref="K17:L52 K354:L389">
    <cfRule type="expression" dxfId="63" priority="10">
      <formula>$H17="CCI (CC Intégral)"</formula>
    </cfRule>
  </conditionalFormatting>
  <conditionalFormatting sqref="J17:J52 J354:J389">
    <cfRule type="expression" dxfId="62" priority="9">
      <formula>$H17="CT (Contrôle terminal)"</formula>
    </cfRule>
  </conditionalFormatting>
  <conditionalFormatting sqref="K15:L16 K352:L353">
    <cfRule type="expression" dxfId="61" priority="8">
      <formula>$H$17="CCI (CC Intégral)"</formula>
    </cfRule>
  </conditionalFormatting>
  <conditionalFormatting sqref="M15 M170 M325 M480 M16:N16 M171:N171 M326:N326 M481:N481">
    <cfRule type="expression" dxfId="60" priority="5">
      <formula>$A$11=2</formula>
    </cfRule>
    <cfRule type="expression" dxfId="59" priority="6">
      <formula>$A$11=3</formula>
    </cfRule>
    <cfRule type="expression" dxfId="5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B02F-9A72-CC42-A86E-B07DBF76A797}">
  <dimension ref="A1:R595"/>
  <sheetViews>
    <sheetView showGridLines="0" showZeros="0" topLeftCell="A6" zoomScale="106" zoomScaleNormal="70" zoomScalePageLayoutView="85" workbookViewId="0">
      <selection activeCell="B19" sqref="B19:B23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35.625" bestFit="1" customWidth="1"/>
  </cols>
  <sheetData>
    <row r="1" spans="1:18" ht="23.1">
      <c r="A1" s="118" t="s">
        <v>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/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15" customHeight="1">
      <c r="A17" s="1" t="s">
        <v>64</v>
      </c>
      <c r="B17" s="2" t="s">
        <v>94</v>
      </c>
      <c r="C17" s="2" t="s">
        <v>95</v>
      </c>
      <c r="D17" s="3">
        <v>6</v>
      </c>
      <c r="E17" s="3"/>
      <c r="F17" s="3" t="s">
        <v>52</v>
      </c>
      <c r="G17" s="3" t="s">
        <v>52</v>
      </c>
      <c r="H17" s="3" t="s">
        <v>53</v>
      </c>
      <c r="I17" s="3"/>
      <c r="J17" s="1">
        <v>6</v>
      </c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69" t="s">
        <v>54</v>
      </c>
      <c r="B19" s="54" t="s">
        <v>78</v>
      </c>
      <c r="C19" s="54" t="s">
        <v>96</v>
      </c>
      <c r="D19" s="3">
        <v>1</v>
      </c>
      <c r="E19" s="3"/>
      <c r="F19" s="3"/>
      <c r="G19" s="3" t="s">
        <v>52</v>
      </c>
      <c r="H19" s="3" t="s">
        <v>53</v>
      </c>
      <c r="I19" s="3"/>
      <c r="J19" s="3">
        <v>2</v>
      </c>
      <c r="K19" s="3" t="s">
        <v>62</v>
      </c>
      <c r="L19" s="3"/>
      <c r="M19" s="3"/>
      <c r="N19" s="3"/>
      <c r="O19" s="1"/>
      <c r="P19" s="1"/>
      <c r="Q19" s="1"/>
      <c r="R19" s="1"/>
    </row>
    <row r="20" spans="1:18" ht="15" customHeight="1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1" t="s">
        <v>97</v>
      </c>
      <c r="B21" s="2" t="s">
        <v>98</v>
      </c>
      <c r="C21" s="2" t="s">
        <v>99</v>
      </c>
      <c r="D21" s="3">
        <v>1</v>
      </c>
      <c r="E21" s="3"/>
      <c r="F21" s="3"/>
      <c r="G21" s="3" t="s">
        <v>52</v>
      </c>
      <c r="H21" s="3" t="s">
        <v>53</v>
      </c>
      <c r="I21" s="3"/>
      <c r="J21" s="1">
        <v>2</v>
      </c>
      <c r="K21" s="1" t="s">
        <v>62</v>
      </c>
      <c r="L21" s="1"/>
      <c r="M21" s="1"/>
      <c r="N21" s="1"/>
      <c r="O21" s="1"/>
      <c r="P21" s="1"/>
      <c r="Q21" s="1"/>
      <c r="R21" s="1"/>
    </row>
    <row r="22" spans="1:18" ht="14.25" customHeight="1">
      <c r="A22" s="1"/>
      <c r="B22" s="2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69" t="s">
        <v>54</v>
      </c>
      <c r="B23" s="2" t="s">
        <v>100</v>
      </c>
      <c r="C23" s="2" t="s">
        <v>101</v>
      </c>
      <c r="D23" s="3">
        <v>1</v>
      </c>
      <c r="E23" s="3"/>
      <c r="F23" s="3"/>
      <c r="G23" s="3" t="s">
        <v>52</v>
      </c>
      <c r="H23" s="3" t="s">
        <v>53</v>
      </c>
      <c r="I23" s="3"/>
      <c r="J23" s="1">
        <v>2</v>
      </c>
      <c r="K23" s="1" t="s">
        <v>56</v>
      </c>
      <c r="L23" s="1" t="s">
        <v>85</v>
      </c>
      <c r="M23" s="1"/>
      <c r="N23" s="1"/>
      <c r="O23" s="1"/>
      <c r="P23" s="1"/>
      <c r="Q23" s="1"/>
      <c r="R23" s="1"/>
    </row>
    <row r="24" spans="1:18" ht="15" customHeight="1">
      <c r="A24" s="3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J15:K15 M15 E9 G9 A16:N16">
    <cfRule type="expression" dxfId="49" priority="23">
      <formula>$A$11=2</formula>
    </cfRule>
    <cfRule type="expression" dxfId="48" priority="24">
      <formula>$A$11=3</formula>
    </cfRule>
    <cfRule type="expression" dxfId="47" priority="25">
      <formula>$A$11=1</formula>
    </cfRule>
  </conditionalFormatting>
  <conditionalFormatting sqref="I17:I52 K17:L52">
    <cfRule type="expression" dxfId="46" priority="22">
      <formula>$H17="CCI (CC Intégral)"</formula>
    </cfRule>
  </conditionalFormatting>
  <conditionalFormatting sqref="I17:J52">
    <cfRule type="expression" dxfId="45" priority="21">
      <formula>$H17="CT (Contrôle terminal)"</formula>
    </cfRule>
  </conditionalFormatting>
  <conditionalFormatting sqref="K15:L16">
    <cfRule type="expression" dxfId="44" priority="18">
      <formula>$H$17="CCI (CC Intégral)"</formula>
    </cfRule>
  </conditionalFormatting>
  <conditionalFormatting sqref="O15">
    <cfRule type="expression" dxfId="43" priority="15">
      <formula>$A$11=2</formula>
    </cfRule>
    <cfRule type="expression" dxfId="42" priority="16">
      <formula>$A$11=3</formula>
    </cfRule>
    <cfRule type="expression" dxfId="41" priority="17">
      <formula>$A$11=1</formula>
    </cfRule>
  </conditionalFormatting>
  <conditionalFormatting sqref="P15:Q15">
    <cfRule type="expression" dxfId="40" priority="12">
      <formula>$A$11=2</formula>
    </cfRule>
    <cfRule type="expression" dxfId="39" priority="13">
      <formula>$A$11=3</formula>
    </cfRule>
    <cfRule type="expression" dxfId="38" priority="14">
      <formula>$A$11=1</formula>
    </cfRule>
  </conditionalFormatting>
  <conditionalFormatting sqref="P16:Q16">
    <cfRule type="expression" dxfId="37" priority="9">
      <formula>$A$11=2</formula>
    </cfRule>
    <cfRule type="expression" dxfId="36" priority="10">
      <formula>$A$11=4</formula>
    </cfRule>
    <cfRule type="expression" dxfId="35" priority="11">
      <formula>$A$11=1</formula>
    </cfRule>
  </conditionalFormatting>
  <conditionalFormatting sqref="O16">
    <cfRule type="expression" dxfId="34" priority="6">
      <formula>$A$11=2</formula>
    </cfRule>
    <cfRule type="expression" dxfId="33" priority="7">
      <formula>$A$11=4</formula>
    </cfRule>
    <cfRule type="expression" dxfId="32" priority="8">
      <formula>$A$11=1</formula>
    </cfRule>
  </conditionalFormatting>
  <dataValidations count="5">
    <dataValidation type="list" allowBlank="1" showInputMessage="1" showErrorMessage="1" sqref="M17:M52 K17:K52" xr:uid="{1733BB72-6296-7449-AF99-614C037ECD63}">
      <formula1>Nature_contrôle</formula1>
    </dataValidation>
    <dataValidation type="list" allowBlank="1" showInputMessage="1" showErrorMessage="1" sqref="H17:H52" xr:uid="{50849BDE-9050-A143-93CD-6BF67DE972E8}">
      <formula1>Type_contrôle</formula1>
    </dataValidation>
    <dataValidation type="list" allowBlank="1" showInputMessage="1" showErrorMessage="1" sqref="F17:G52" xr:uid="{C4C0E80E-6E96-4C40-BE2F-248A4186641D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77FDE51A-A6FD-AE4B-9876-71816D98AAE5}">
      <formula1>liste_nature_controle</formula1>
    </dataValidation>
    <dataValidation type="list" allowBlank="1" showInputMessage="1" showErrorMessage="1" sqref="A17:A18 A20:A22 A24:A52" xr:uid="{7BA321C5-B10C-5847-9941-A956C87D5D7E}">
      <formula1>Nat_ELP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80C4039-040F-8142-9EF0-FA30673A2076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74E2C6A4-D213-C648-A3FF-3BF62C174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67DA18C4-C0B5-3648-B96C-1F824E0EF805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F532BE60-0BF9-1945-9165-A58A00F80013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FE27B5FD-CE41-6847-88A4-6500525E998B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E1192819-0545-F843-8BC0-F0D666D550CA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D09EAA3B-3157-2C4C-A4D4-D007DA3CAA9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6F0A-4B1F-6D44-A59B-BA5A214DF51A}">
  <dimension ref="A1:R595"/>
  <sheetViews>
    <sheetView showGridLines="0" showZeros="0" tabSelected="1" topLeftCell="A15" zoomScale="133" zoomScaleNormal="70" zoomScalePageLayoutView="85" workbookViewId="0">
      <selection activeCell="B33" sqref="B33"/>
    </sheetView>
  </sheetViews>
  <sheetFormatPr defaultColWidth="10.875" defaultRowHeight="15"/>
  <cols>
    <col min="1" max="1" width="26.5" bestFit="1" customWidth="1"/>
    <col min="2" max="2" width="52.375" style="34" bestFit="1" customWidth="1"/>
    <col min="3" max="3" width="20.5" style="34" customWidth="1"/>
    <col min="4" max="4" width="6.625" style="34" customWidth="1"/>
    <col min="5" max="5" width="12" style="34" customWidth="1"/>
    <col min="6" max="6" width="13.625" style="34" customWidth="1"/>
    <col min="7" max="7" width="15.5" style="34" bestFit="1" customWidth="1"/>
    <col min="8" max="8" width="19.625" style="34" bestFit="1" customWidth="1"/>
    <col min="9" max="9" width="11.125" style="34" bestFit="1" customWidth="1"/>
    <col min="10" max="10" width="17.5" style="34" customWidth="1"/>
    <col min="11" max="11" width="17.5" style="34" bestFit="1" customWidth="1"/>
    <col min="12" max="12" width="10.625" customWidth="1"/>
    <col min="13" max="13" width="17.5" bestFit="1" customWidth="1"/>
    <col min="14" max="14" width="10.625" customWidth="1"/>
    <col min="15" max="15" width="13.5" bestFit="1" customWidth="1"/>
    <col min="18" max="18" width="35.625" bestFit="1" customWidth="1"/>
  </cols>
  <sheetData>
    <row r="1" spans="1:18" ht="23.1">
      <c r="A1" s="118" t="s">
        <v>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0.100000000000001" customHeight="1">
      <c r="A2" s="24" t="s">
        <v>1</v>
      </c>
      <c r="B2" s="119" t="str">
        <f>'Fiche générale'!B2</f>
        <v>EUR CREATES</v>
      </c>
      <c r="C2" s="119"/>
      <c r="D2" s="119"/>
      <c r="E2" s="119"/>
      <c r="F2"/>
      <c r="G2"/>
      <c r="H2"/>
      <c r="I2"/>
      <c r="J2"/>
      <c r="K2"/>
    </row>
    <row r="3" spans="1:18" ht="20.100000000000001" customHeight="1">
      <c r="A3" s="24" t="s">
        <v>3</v>
      </c>
      <c r="B3" s="120" t="str">
        <f>'Fiche générale'!B3:I3</f>
        <v>Lettres Langues Arts et Communication</v>
      </c>
      <c r="C3" s="121"/>
      <c r="D3" s="121"/>
      <c r="E3" s="121"/>
      <c r="F3" s="121"/>
      <c r="G3" s="121"/>
      <c r="H3" s="121"/>
      <c r="I3" s="121"/>
      <c r="J3" s="122"/>
      <c r="K3"/>
    </row>
    <row r="4" spans="1:18" ht="20.100000000000001" customHeight="1">
      <c r="A4" s="24" t="s">
        <v>20</v>
      </c>
      <c r="B4" s="25"/>
      <c r="C4" s="26" t="s">
        <v>21</v>
      </c>
      <c r="D4" s="123"/>
      <c r="E4" s="123"/>
      <c r="F4" s="124" t="s">
        <v>22</v>
      </c>
      <c r="G4" s="125"/>
      <c r="H4" s="126"/>
      <c r="I4" s="127"/>
      <c r="J4" s="127"/>
      <c r="K4" s="127"/>
      <c r="L4" s="127"/>
      <c r="M4" s="127"/>
      <c r="N4" s="128"/>
    </row>
    <row r="5" spans="1:18" ht="20.100000000000001" customHeight="1">
      <c r="B5"/>
      <c r="C5"/>
      <c r="D5"/>
      <c r="E5"/>
      <c r="F5"/>
      <c r="G5"/>
      <c r="H5"/>
      <c r="I5"/>
      <c r="J5"/>
      <c r="K5"/>
    </row>
    <row r="6" spans="1:18" ht="20.100000000000001" customHeight="1">
      <c r="A6" s="24" t="s">
        <v>23</v>
      </c>
      <c r="B6" s="46"/>
      <c r="C6" s="26" t="s">
        <v>24</v>
      </c>
      <c r="D6" s="129"/>
      <c r="E6" s="130"/>
      <c r="F6" s="124" t="s">
        <v>25</v>
      </c>
      <c r="G6" s="125"/>
      <c r="H6" s="131"/>
      <c r="I6" s="132"/>
      <c r="J6" s="132"/>
      <c r="K6" s="132"/>
      <c r="L6" s="132"/>
      <c r="M6" s="132"/>
      <c r="N6" s="133"/>
    </row>
    <row r="7" spans="1:18" ht="20.100000000000001" customHeight="1">
      <c r="A7" s="24" t="s">
        <v>26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5"/>
      <c r="D9" s="28"/>
      <c r="E9" s="134" t="s">
        <v>27</v>
      </c>
      <c r="F9" s="135"/>
      <c r="G9" s="134" t="s">
        <v>28</v>
      </c>
      <c r="H9" s="135"/>
      <c r="I9"/>
      <c r="J9" s="28"/>
      <c r="K9" s="29">
        <v>1</v>
      </c>
      <c r="L9" s="28"/>
      <c r="M9" s="28"/>
      <c r="N9" s="28"/>
    </row>
    <row r="10" spans="1:18" ht="15" customHeight="1">
      <c r="C10" s="55"/>
      <c r="D10" s="30"/>
      <c r="E10" s="114" t="s">
        <v>29</v>
      </c>
      <c r="F10" s="115"/>
      <c r="G10" s="116"/>
      <c r="H10" s="117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0"/>
      <c r="F13" s="140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1" t="s">
        <v>30</v>
      </c>
      <c r="K14" s="142"/>
      <c r="L14" s="143"/>
      <c r="M14" s="141" t="s">
        <v>31</v>
      </c>
      <c r="N14" s="143"/>
      <c r="O14" s="136" t="s">
        <v>32</v>
      </c>
      <c r="P14" s="137"/>
      <c r="Q14" s="138"/>
      <c r="R14" s="139" t="s">
        <v>33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34</v>
      </c>
      <c r="K15" s="144" t="str">
        <f>IF(H17="CCI (CC Intégral)","CT pour les dispensés","Contrôle Terminal")</f>
        <v>CT pour les dispensés</v>
      </c>
      <c r="L15" s="145"/>
      <c r="M15" s="144" t="s">
        <v>35</v>
      </c>
      <c r="N15" s="145"/>
      <c r="O15" s="43" t="s">
        <v>36</v>
      </c>
      <c r="P15" s="56" t="s">
        <v>35</v>
      </c>
      <c r="Q15" s="57"/>
      <c r="R15" s="139"/>
    </row>
    <row r="16" spans="1:18" s="34" customFormat="1" ht="33.950000000000003">
      <c r="A16" s="41" t="s">
        <v>37</v>
      </c>
      <c r="B16" s="41" t="s">
        <v>38</v>
      </c>
      <c r="C16" s="42" t="s">
        <v>39</v>
      </c>
      <c r="D16" s="43" t="s">
        <v>40</v>
      </c>
      <c r="E16" s="44" t="s">
        <v>41</v>
      </c>
      <c r="F16" s="40" t="s">
        <v>42</v>
      </c>
      <c r="G16" s="40" t="s">
        <v>43</v>
      </c>
      <c r="H16" s="45" t="s">
        <v>44</v>
      </c>
      <c r="I16" s="40" t="s">
        <v>45</v>
      </c>
      <c r="J16" s="43" t="s">
        <v>46</v>
      </c>
      <c r="K16" s="43" t="s">
        <v>47</v>
      </c>
      <c r="L16" s="43" t="s">
        <v>48</v>
      </c>
      <c r="M16" s="43" t="s">
        <v>47</v>
      </c>
      <c r="N16" s="43" t="s">
        <v>48</v>
      </c>
      <c r="O16" s="56" t="s">
        <v>47</v>
      </c>
      <c r="P16" s="56" t="s">
        <v>47</v>
      </c>
      <c r="Q16" s="56" t="s">
        <v>48</v>
      </c>
      <c r="R16" s="139"/>
    </row>
    <row r="17" spans="1:18" ht="15" customHeight="1">
      <c r="A17" s="69" t="s">
        <v>64</v>
      </c>
      <c r="B17" s="63" t="s">
        <v>102</v>
      </c>
      <c r="C17" s="63" t="s">
        <v>103</v>
      </c>
      <c r="D17" s="64">
        <v>6</v>
      </c>
      <c r="E17" s="64"/>
      <c r="F17" s="64" t="s">
        <v>52</v>
      </c>
      <c r="G17" s="64" t="s">
        <v>52</v>
      </c>
      <c r="H17" s="64" t="s">
        <v>53</v>
      </c>
      <c r="I17" s="70"/>
      <c r="J17" s="71">
        <v>6</v>
      </c>
      <c r="K17" s="70"/>
      <c r="L17" s="70"/>
      <c r="M17" s="1"/>
      <c r="N17" s="1"/>
      <c r="O17" s="1"/>
      <c r="P17" s="1"/>
      <c r="Q17" s="1"/>
      <c r="R17" s="1"/>
    </row>
    <row r="18" spans="1:18" ht="15" customHeight="1">
      <c r="A18" s="72"/>
      <c r="B18" s="67"/>
      <c r="C18" s="67"/>
      <c r="D18" s="66"/>
      <c r="E18" s="66"/>
      <c r="F18" s="66"/>
      <c r="G18" s="66"/>
      <c r="H18" s="66"/>
      <c r="I18" s="66"/>
      <c r="J18" s="73"/>
      <c r="K18" s="73"/>
      <c r="L18" s="73"/>
      <c r="M18" s="1"/>
      <c r="N18" s="1"/>
      <c r="O18" s="1"/>
      <c r="P18" s="1"/>
      <c r="Q18" s="1"/>
      <c r="R18" s="1"/>
    </row>
    <row r="19" spans="1:18" s="9" customFormat="1" ht="15" customHeight="1">
      <c r="A19" s="72" t="s">
        <v>54</v>
      </c>
      <c r="B19" s="65" t="s">
        <v>104</v>
      </c>
      <c r="C19" s="65" t="s">
        <v>105</v>
      </c>
      <c r="D19" s="66">
        <v>1</v>
      </c>
      <c r="E19" s="66"/>
      <c r="F19" s="66"/>
      <c r="G19" s="66" t="s">
        <v>106</v>
      </c>
      <c r="H19" s="66" t="s">
        <v>53</v>
      </c>
      <c r="I19" s="70"/>
      <c r="J19" s="66">
        <v>2</v>
      </c>
      <c r="K19" s="70" t="s">
        <v>62</v>
      </c>
      <c r="L19" s="70"/>
      <c r="M19" s="3"/>
      <c r="N19" s="3"/>
      <c r="O19" s="1"/>
      <c r="P19" s="1"/>
      <c r="Q19" s="1"/>
      <c r="R19" s="1"/>
    </row>
    <row r="20" spans="1:18" ht="15" customHeight="1">
      <c r="A20" s="72"/>
      <c r="B20" s="67"/>
      <c r="C20" s="67"/>
      <c r="D20" s="66"/>
      <c r="E20" s="66"/>
      <c r="F20" s="66"/>
      <c r="G20" s="66"/>
      <c r="H20" s="66"/>
      <c r="I20" s="66"/>
      <c r="J20" s="73"/>
      <c r="K20" s="73"/>
      <c r="L20" s="73"/>
      <c r="M20" s="1"/>
      <c r="N20" s="1"/>
      <c r="O20" s="1"/>
      <c r="P20" s="1"/>
      <c r="Q20" s="1"/>
      <c r="R20" s="1"/>
    </row>
    <row r="21" spans="1:18" ht="15" customHeight="1">
      <c r="A21" s="72" t="s">
        <v>54</v>
      </c>
      <c r="B21" s="67" t="s">
        <v>107</v>
      </c>
      <c r="C21" s="67" t="s">
        <v>108</v>
      </c>
      <c r="D21" s="66">
        <v>1</v>
      </c>
      <c r="E21" s="66"/>
      <c r="F21" s="66"/>
      <c r="G21" s="66" t="s">
        <v>106</v>
      </c>
      <c r="H21" s="66" t="s">
        <v>53</v>
      </c>
      <c r="I21" s="70"/>
      <c r="J21" s="73">
        <v>2</v>
      </c>
      <c r="K21" s="70" t="s">
        <v>62</v>
      </c>
      <c r="L21" s="70"/>
      <c r="M21" s="1"/>
      <c r="N21" s="1"/>
      <c r="O21" s="1"/>
      <c r="P21" s="1"/>
      <c r="Q21" s="1"/>
      <c r="R21" s="1"/>
    </row>
    <row r="22" spans="1:18" ht="14.25" customHeight="1">
      <c r="A22" s="72"/>
      <c r="B22" s="67"/>
      <c r="C22" s="67"/>
      <c r="D22" s="66"/>
      <c r="E22" s="66"/>
      <c r="F22" s="66"/>
      <c r="G22" s="66"/>
      <c r="H22" s="66"/>
      <c r="I22" s="66"/>
      <c r="J22" s="73"/>
      <c r="K22" s="73"/>
      <c r="L22" s="73"/>
      <c r="M22" s="1"/>
      <c r="N22" s="1"/>
      <c r="O22" s="1"/>
      <c r="P22" s="1"/>
      <c r="Q22" s="1"/>
      <c r="R22" s="1"/>
    </row>
    <row r="23" spans="1:18" ht="15" customHeight="1">
      <c r="A23" s="72" t="s">
        <v>54</v>
      </c>
      <c r="B23" s="67" t="s">
        <v>109</v>
      </c>
      <c r="C23" s="67" t="s">
        <v>110</v>
      </c>
      <c r="D23" s="66">
        <v>1</v>
      </c>
      <c r="E23" s="66"/>
      <c r="F23" s="66"/>
      <c r="G23" s="66" t="s">
        <v>106</v>
      </c>
      <c r="H23" s="66" t="s">
        <v>53</v>
      </c>
      <c r="I23" s="70"/>
      <c r="J23" s="73">
        <v>2</v>
      </c>
      <c r="K23" s="70" t="s">
        <v>56</v>
      </c>
      <c r="L23" s="70" t="s">
        <v>111</v>
      </c>
      <c r="M23" s="1"/>
      <c r="N23" s="1"/>
      <c r="O23" s="1"/>
      <c r="P23" s="1"/>
      <c r="Q23" s="1"/>
      <c r="R23" s="1"/>
    </row>
    <row r="24" spans="1:18" ht="15" customHeight="1">
      <c r="A24" s="74"/>
      <c r="B24" s="73"/>
      <c r="C24" s="75"/>
      <c r="D24" s="66"/>
      <c r="E24" s="66"/>
      <c r="F24" s="66"/>
      <c r="G24" s="66"/>
      <c r="H24" s="66"/>
      <c r="I24" s="66"/>
      <c r="J24" s="73"/>
      <c r="K24" s="73"/>
      <c r="L24" s="73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100000000000001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27" type="noConversion"/>
  <conditionalFormatting sqref="J15:K15 M15 E9 G9 A16:N16">
    <cfRule type="expression" dxfId="24" priority="23">
      <formula>$A$11=2</formula>
    </cfRule>
    <cfRule type="expression" dxfId="23" priority="24">
      <formula>$A$11=3</formula>
    </cfRule>
    <cfRule type="expression" dxfId="22" priority="25">
      <formula>$A$11=1</formula>
    </cfRule>
  </conditionalFormatting>
  <conditionalFormatting sqref="I25:I52 K25:L52">
    <cfRule type="expression" dxfId="21" priority="22">
      <formula>$H25="CCI (CC Intégral)"</formula>
    </cfRule>
  </conditionalFormatting>
  <conditionalFormatting sqref="I25:J52">
    <cfRule type="expression" dxfId="20" priority="21">
      <formula>$H25="CT (Contrôle terminal)"</formula>
    </cfRule>
  </conditionalFormatting>
  <conditionalFormatting sqref="K15:L16">
    <cfRule type="expression" dxfId="19" priority="18">
      <formula>$H$17="CCI (CC Intégral)"</formula>
    </cfRule>
  </conditionalFormatting>
  <conditionalFormatting sqref="O15">
    <cfRule type="expression" dxfId="18" priority="15">
      <formula>$A$11=2</formula>
    </cfRule>
    <cfRule type="expression" dxfId="17" priority="16">
      <formula>$A$11=3</formula>
    </cfRule>
    <cfRule type="expression" dxfId="16" priority="17">
      <formula>$A$11=1</formula>
    </cfRule>
  </conditionalFormatting>
  <conditionalFormatting sqref="P15:Q15">
    <cfRule type="expression" dxfId="15" priority="12">
      <formula>$A$11=2</formula>
    </cfRule>
    <cfRule type="expression" dxfId="14" priority="13">
      <formula>$A$11=3</formula>
    </cfRule>
    <cfRule type="expression" dxfId="13" priority="14">
      <formula>$A$11=1</formula>
    </cfRule>
  </conditionalFormatting>
  <conditionalFormatting sqref="P16:Q16">
    <cfRule type="expression" dxfId="12" priority="9">
      <formula>$A$11=2</formula>
    </cfRule>
    <cfRule type="expression" dxfId="11" priority="10">
      <formula>$A$11=4</formula>
    </cfRule>
    <cfRule type="expression" dxfId="10" priority="11">
      <formula>$A$11=1</formula>
    </cfRule>
  </conditionalFormatting>
  <conditionalFormatting sqref="O16">
    <cfRule type="expression" dxfId="9" priority="6">
      <formula>$A$11=2</formula>
    </cfRule>
    <cfRule type="expression" dxfId="8" priority="7">
      <formula>$A$11=4</formula>
    </cfRule>
    <cfRule type="expression" dxfId="7" priority="8">
      <formula>$A$11=1</formula>
    </cfRule>
  </conditionalFormatting>
  <dataValidations count="5">
    <dataValidation type="list" allowBlank="1" showInputMessage="1" showErrorMessage="1" sqref="A25:A52" xr:uid="{36F6C861-F675-C549-AC95-E4BB42D57666}">
      <formula1>Nat_ELP</formula1>
    </dataValidation>
    <dataValidation type="list" allowBlank="1" showInputMessage="1" showErrorMessage="1" errorTitle="Nature" error="Utiliser la liste déroulante" promptTitle="Nature" prompt="Utiliser la liste déroulante" sqref="O17:P52" xr:uid="{A4CD7A0B-FA6F-9043-B7F1-1416C9625A53}">
      <formula1>liste_nature_controle</formula1>
    </dataValidation>
    <dataValidation type="list" allowBlank="1" showInputMessage="1" showErrorMessage="1" sqref="F25:G52" xr:uid="{3C3D4866-336B-264B-9949-FB396F7EE2E7}">
      <formula1>"Oui,Non"</formula1>
    </dataValidation>
    <dataValidation type="list" allowBlank="1" showInputMessage="1" showErrorMessage="1" sqref="H25:H52" xr:uid="{EA91035F-8CC6-B548-BC34-272173D5B644}">
      <formula1>Type_contrôle</formula1>
    </dataValidation>
    <dataValidation type="list" allowBlank="1" showInputMessage="1" showErrorMessage="1" sqref="M17:M52 K25:K52" xr:uid="{33A034D9-946A-0849-98BE-F231112FC434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2479B83-4875-8C40-92A3-C679473506C1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181EEB7E-D4E2-1243-AD32-D7F7D9C2D314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AC305893-E8D7-7D4F-97AA-787AC4927EE0}">
            <xm:f>'https://unice.sharepoint.com/Volumes/Mes Documents/DEVE/Cellule APOGEE/2018 MODULO/MCC/D:/Volumes/Mes Documents/DEVE/Cellule APOGEE/2018 MODULO/MCC/[Modèle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C925BAF8-A5BB-F745-A97E-153513BAC03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3D57AB5-77BE-F541-92A8-69E1A5B66679}">
            <xm:f>'https://unice.sharepoint.com/Users/lezhang/Library/Containers/com.microsoft.Excel/Data/Documents/C:/Users/beluafi/Desktop/DOC Maquette - MCC/[MCC-Portail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4A2677EB-1782-5C44-9F1E-04C2E9E29938}">
            <xm:f>'https://unice.sharepoint.com/Users/lezhang/Library/Containers/com.microsoft.Excel/Data/Documents/Z:/DEVE/Cellule APOGEE/2018 MODULO/MCC/[Modèle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9B094503-C29F-F747-9424-B7FDC909776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defaultColWidth="11" defaultRowHeight="15"/>
  <cols>
    <col min="1" max="2" width="98.875" bestFit="1" customWidth="1"/>
    <col min="3" max="3" width="43.5" bestFit="1" customWidth="1"/>
    <col min="4" max="4" width="29.375" bestFit="1" customWidth="1"/>
    <col min="5" max="5" width="37.5" bestFit="1" customWidth="1"/>
    <col min="6" max="6" width="62.5" bestFit="1" customWidth="1"/>
    <col min="7" max="7" width="26.5" bestFit="1" customWidth="1"/>
    <col min="8" max="8" width="26.125" bestFit="1" customWidth="1"/>
    <col min="9" max="9" width="59.125" bestFit="1" customWidth="1"/>
    <col min="10" max="10" width="59.5" bestFit="1" customWidth="1"/>
  </cols>
  <sheetData>
    <row r="1" spans="1:5">
      <c r="A1" t="s">
        <v>112</v>
      </c>
      <c r="B1" t="s">
        <v>113</v>
      </c>
      <c r="C1" t="s">
        <v>114</v>
      </c>
      <c r="E1" t="s">
        <v>37</v>
      </c>
    </row>
    <row r="2" spans="1:5">
      <c r="A2" t="s">
        <v>2</v>
      </c>
      <c r="B2" t="s">
        <v>53</v>
      </c>
      <c r="C2" t="s">
        <v>56</v>
      </c>
      <c r="E2" t="s">
        <v>64</v>
      </c>
    </row>
    <row r="3" spans="1:5">
      <c r="A3" t="s">
        <v>115</v>
      </c>
      <c r="B3" t="s">
        <v>116</v>
      </c>
      <c r="C3" t="s">
        <v>62</v>
      </c>
      <c r="E3" t="s">
        <v>54</v>
      </c>
    </row>
    <row r="4" spans="1:5">
      <c r="A4" t="s">
        <v>117</v>
      </c>
      <c r="B4" t="s">
        <v>118</v>
      </c>
      <c r="C4" t="s">
        <v>119</v>
      </c>
    </row>
    <row r="5" spans="1:5">
      <c r="A5" t="s">
        <v>120</v>
      </c>
      <c r="C5" t="s">
        <v>121</v>
      </c>
    </row>
    <row r="6" spans="1:5">
      <c r="A6" t="s">
        <v>122</v>
      </c>
    </row>
    <row r="7" spans="1:5">
      <c r="A7" t="s">
        <v>123</v>
      </c>
    </row>
    <row r="8" spans="1:5">
      <c r="A8" t="s">
        <v>124</v>
      </c>
    </row>
    <row r="9" spans="1:5">
      <c r="A9" t="s">
        <v>125</v>
      </c>
    </row>
    <row r="10" spans="1:5">
      <c r="A10" t="s">
        <v>126</v>
      </c>
    </row>
    <row r="11" spans="1:5">
      <c r="A11" t="s">
        <v>127</v>
      </c>
    </row>
    <row r="12" spans="1:5">
      <c r="A12" t="s">
        <v>128</v>
      </c>
    </row>
    <row r="13" spans="1:5">
      <c r="A13" t="s">
        <v>129</v>
      </c>
    </row>
    <row r="14" spans="1:5">
      <c r="A14" t="s">
        <v>130</v>
      </c>
    </row>
    <row r="15" spans="1:5">
      <c r="A15" t="s">
        <v>131</v>
      </c>
    </row>
    <row r="16" spans="1:5">
      <c r="A16" t="s">
        <v>132</v>
      </c>
    </row>
    <row r="17" spans="1:9">
      <c r="A17" t="s">
        <v>133</v>
      </c>
      <c r="C17" s="8" t="s">
        <v>134</v>
      </c>
      <c r="E17" s="22" t="s">
        <v>135</v>
      </c>
      <c r="F17" s="8" t="s">
        <v>136</v>
      </c>
      <c r="I17" s="8" t="s">
        <v>137</v>
      </c>
    </row>
    <row r="18" spans="1:9">
      <c r="A18" t="s">
        <v>138</v>
      </c>
      <c r="E18" s="8" t="s">
        <v>139</v>
      </c>
      <c r="F18" s="8" t="s">
        <v>140</v>
      </c>
      <c r="I18" s="8" t="s">
        <v>141</v>
      </c>
    </row>
    <row r="19" spans="1:9">
      <c r="A19" t="s">
        <v>142</v>
      </c>
      <c r="F19" s="8" t="s">
        <v>143</v>
      </c>
      <c r="I19" s="8" t="s">
        <v>144</v>
      </c>
    </row>
    <row r="20" spans="1:9">
      <c r="F20" s="8" t="s">
        <v>145</v>
      </c>
      <c r="I20" s="8" t="s">
        <v>146</v>
      </c>
    </row>
    <row r="21" spans="1:9">
      <c r="F21" s="8" t="s">
        <v>147</v>
      </c>
      <c r="I21" s="8" t="s">
        <v>148</v>
      </c>
    </row>
  </sheetData>
  <phoneticPr fontId="2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1F200445-90D9-4338-86DC-B679F62FE501}"/>
</file>

<file path=customXml/itemProps2.xml><?xml version="1.0" encoding="utf-8"?>
<ds:datastoreItem xmlns:ds="http://schemas.openxmlformats.org/officeDocument/2006/customXml" ds:itemID="{DAA5C3C1-6EF8-4B37-8090-F6134A86AF78}"/>
</file>

<file path=customXml/itemProps3.xml><?xml version="1.0" encoding="utf-8"?>
<ds:datastoreItem xmlns:ds="http://schemas.openxmlformats.org/officeDocument/2006/customXml" ds:itemID="{53E30239-EB13-41BC-A582-AFB517F1F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Pauline Gury</cp:lastModifiedBy>
  <cp:revision/>
  <dcterms:created xsi:type="dcterms:W3CDTF">2016-12-07T14:50:54Z</dcterms:created>
  <dcterms:modified xsi:type="dcterms:W3CDTF">2024-12-06T11:48:38Z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