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Décembre 2022 : Pour 2024/DU Agrégation Lettres/"/>
    </mc:Choice>
  </mc:AlternateContent>
  <xr:revisionPtr revIDLastSave="0" documentId="13_ncr:1_{97C14C80-FF0E-444D-96EE-F2BAB6E3A573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/>
  <c r="K15" i="32"/>
  <c r="B3" i="32"/>
  <c r="B2" i="32"/>
  <c r="B4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<sst xmlns="http://schemas.openxmlformats.org/spreadsheetml/2006/main" count="262" uniqueCount="104">
  <si>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</si>
  <si>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</si>
  <si>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</si>
  <si>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</si>
  <si>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</si>
  <si>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</si>
  <si>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</si>
  <si>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</si>
  <si>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</si>
  <si>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</si>
  <si>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</si>
  <si>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</si>
  <si>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</si>
  <si>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</si>
  <si>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</si>
  <si>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</si>
  <si>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</si>
  <si>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</si>
  <si>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</si>
  <si>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</si>
  <si>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</si>
  <si>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</si>
  <si>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</si>
  <si>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</si>
  <si>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</si>
  <si>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</si>
  <si>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</si>
  <si>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</si>
  <si>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</si>
  <si>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</si>
  <si>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</si>
  <si>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</si>
  <si>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</si>
  <si>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</si>
  <si>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</si>
  <si>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</si>
  <si>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</si>
  <si>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</si>
  <si>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</si>
  <si>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</si>
  <si>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</si>
  <si>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</si>
  <si>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</si>
  <si>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</si>
  <si>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</si>
  <si>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</si>
  <si>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</si>
  <si>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</si>
  <si>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</si>
  <si>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</si>
  <si>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</si>
  <si>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</si>
  <si>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</si>
  <si>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</si>
  <si>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</si>
  <si>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</si>
  <si>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</si>
  <si>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</si>
  <si>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</si>
  <si>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</si>
  <si>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</si>
  <si>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</si>
  <si>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</si>
  <si>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</si>
  <si>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</si>
  <si>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</si>
  <si>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</si>
  <si>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</si>
  <si>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</si>
  <si>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</si>
  <si>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</si>
  <si>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</si>
  <si>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</si>
  <si>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</si>
  <si>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</si>
  <si>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</si>
  <si>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</si>
  <si>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</si>
  <si>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</si>
  <si>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</si>
  <si>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</si>
  <si>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</si>
  <si>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</si>
  <si>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</si>
  <si>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</si>
  <si>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</si>
  <si>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</si>
  <si>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Session unique</t>
  </si>
  <si>
    <t>LETTRES</t>
  </si>
  <si>
    <t>HMULC101</t>
  </si>
  <si>
    <t>Oui</t>
  </si>
  <si>
    <t>HMULC115</t>
  </si>
  <si>
    <t>HMULC111</t>
  </si>
  <si>
    <t>HMULC100</t>
  </si>
  <si>
    <t>HMULC102</t>
  </si>
  <si>
    <t>HMULC103</t>
  </si>
  <si>
    <t>HMULC300</t>
  </si>
  <si>
    <t>Littérature française 1</t>
  </si>
  <si>
    <t>Version</t>
  </si>
  <si>
    <t>LGC 1 (littérature générale et comparée)</t>
  </si>
  <si>
    <t>Langue française  1</t>
  </si>
  <si>
    <t>Littérature française 2</t>
  </si>
  <si>
    <t>LGC 2 (littérature générale et comparée)</t>
  </si>
  <si>
    <t>Langue française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</si>
</sst>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19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tabSelected="1" workbookViewId="0">
      <selection activeCell="A9" sqref="A9:I9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60" t="s">
        <v>68</v>
      </c>
      <c r="B1" s="61"/>
      <c r="C1" s="62"/>
      <c r="D1" s="62"/>
      <c r="E1" s="62"/>
      <c r="F1" s="62"/>
      <c r="G1" s="62"/>
      <c r="H1" s="62"/>
      <c r="I1" s="63"/>
      <c r="J1" s="17"/>
    </row>
    <row r="2" spans="1:10" s="10" customFormat="1" ht="25" customHeight="1" x14ac:dyDescent="0.35">
      <c r="A2" s="20" t="s">
        <v>26</v>
      </c>
      <c r="B2" s="51" t="s">
        <v>69</v>
      </c>
      <c r="C2" s="59"/>
      <c r="D2" s="59"/>
      <c r="E2" s="59"/>
      <c r="F2" s="59"/>
      <c r="G2" s="59"/>
      <c r="H2" s="59"/>
      <c r="I2" s="59"/>
      <c r="J2" s="11"/>
    </row>
    <row r="3" spans="1:10" s="9" customFormat="1" ht="25" customHeight="1" x14ac:dyDescent="0.35">
      <c r="A3" s="21" t="s">
        <v>24</v>
      </c>
      <c r="B3" s="67" t="s">
        <v>88</v>
      </c>
      <c r="C3" s="68"/>
      <c r="D3" s="68"/>
      <c r="E3" s="68"/>
      <c r="F3" s="68"/>
      <c r="G3" s="68"/>
      <c r="H3" s="68"/>
      <c r="I3" s="69"/>
      <c r="J3" s="18"/>
    </row>
    <row r="4" spans="1:10" s="9" customFormat="1" ht="25" customHeight="1" x14ac:dyDescent="0.35">
      <c r="A4" s="20" t="s">
        <v>83</v>
      </c>
      <c r="B4" s="52" t="s">
        <v>87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.25" customHeight="1" x14ac:dyDescent="0.2">
      <c r="A5" s="70" t="s">
        <v>32</v>
      </c>
      <c r="B5" s="71"/>
      <c r="C5" s="71"/>
      <c r="D5" s="71"/>
      <c r="E5" s="71"/>
      <c r="F5" s="71"/>
      <c r="G5" s="71"/>
      <c r="H5" s="71"/>
      <c r="I5" s="72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73" t="s">
        <v>28</v>
      </c>
      <c r="B7" s="74"/>
      <c r="C7" s="74"/>
      <c r="D7" s="74"/>
      <c r="E7" s="74"/>
      <c r="F7" s="74"/>
      <c r="G7" s="74"/>
      <c r="H7" s="74"/>
      <c r="I7" s="75"/>
    </row>
    <row r="8" spans="1:10" s="9" customFormat="1" x14ac:dyDescent="0.2">
      <c r="A8" s="82"/>
      <c r="B8" s="83"/>
      <c r="C8" s="83"/>
      <c r="D8" s="83"/>
      <c r="E8" s="83"/>
      <c r="F8" s="83"/>
      <c r="G8" s="83"/>
      <c r="H8" s="83"/>
      <c r="I8" s="84"/>
    </row>
    <row r="9" spans="1:10" x14ac:dyDescent="0.2">
      <c r="A9" s="64"/>
      <c r="B9" s="65"/>
      <c r="C9" s="65"/>
      <c r="D9" s="65"/>
      <c r="E9" s="65"/>
      <c r="F9" s="65"/>
      <c r="G9" s="65"/>
      <c r="H9" s="65"/>
      <c r="I9" s="66"/>
    </row>
    <row r="10" spans="1:10" x14ac:dyDescent="0.2">
      <c r="A10" s="76" t="s">
        <v>29</v>
      </c>
      <c r="B10" s="77"/>
      <c r="C10" s="77"/>
      <c r="D10" s="77"/>
      <c r="E10" s="77"/>
      <c r="F10" s="77"/>
      <c r="G10" s="77"/>
      <c r="H10" s="77"/>
      <c r="I10" s="78"/>
    </row>
    <row r="11" spans="1:10" s="9" customForma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10" x14ac:dyDescent="0.2">
      <c r="A12" s="64"/>
      <c r="B12" s="65"/>
      <c r="C12" s="65"/>
      <c r="D12" s="65"/>
      <c r="E12" s="65"/>
      <c r="F12" s="65"/>
      <c r="G12" s="65"/>
      <c r="H12" s="65"/>
      <c r="I12" s="66"/>
    </row>
    <row r="13" spans="1:10" s="14" customFormat="1" x14ac:dyDescent="0.2">
      <c r="A13" s="76" t="s">
        <v>30</v>
      </c>
      <c r="B13" s="77"/>
      <c r="C13" s="77"/>
      <c r="D13" s="77"/>
      <c r="E13" s="77"/>
      <c r="F13" s="77"/>
      <c r="G13" s="77"/>
      <c r="H13" s="77"/>
      <c r="I13" s="78"/>
    </row>
    <row r="14" spans="1:10" s="23" customFormat="1" x14ac:dyDescent="0.2">
      <c r="A14" s="82"/>
      <c r="B14" s="83"/>
      <c r="C14" s="83"/>
      <c r="D14" s="83"/>
      <c r="E14" s="83"/>
      <c r="F14" s="83"/>
      <c r="G14" s="83"/>
      <c r="H14" s="83"/>
      <c r="I14" s="84"/>
    </row>
    <row r="15" spans="1:10" x14ac:dyDescent="0.2">
      <c r="A15" s="64"/>
      <c r="B15" s="65"/>
      <c r="C15" s="65"/>
      <c r="D15" s="65"/>
      <c r="E15" s="65"/>
      <c r="F15" s="65"/>
      <c r="G15" s="65"/>
      <c r="H15" s="65"/>
      <c r="I15" s="66"/>
    </row>
    <row r="16" spans="1:10" s="14" customFormat="1" x14ac:dyDescent="0.2">
      <c r="A16" s="76" t="s">
        <v>31</v>
      </c>
      <c r="B16" s="77"/>
      <c r="C16" s="77"/>
      <c r="D16" s="77"/>
      <c r="E16" s="77"/>
      <c r="F16" s="77"/>
      <c r="G16" s="77"/>
      <c r="H16" s="77"/>
      <c r="I16" s="78"/>
    </row>
    <row r="17" spans="1:9" s="23" customFormat="1" x14ac:dyDescent="0.2">
      <c r="A17" s="82"/>
      <c r="B17" s="83"/>
      <c r="C17" s="83"/>
      <c r="D17" s="83"/>
      <c r="E17" s="83"/>
      <c r="F17" s="83"/>
      <c r="G17" s="83"/>
      <c r="H17" s="83"/>
      <c r="I17" s="84"/>
    </row>
    <row r="18" spans="1:9" x14ac:dyDescent="0.2">
      <c r="A18" s="64"/>
      <c r="B18" s="65"/>
      <c r="C18" s="65"/>
      <c r="D18" s="65"/>
      <c r="E18" s="65"/>
      <c r="F18" s="65"/>
      <c r="G18" s="65"/>
      <c r="H18" s="65"/>
      <c r="I18" s="66"/>
    </row>
    <row r="19" spans="1:9" ht="20.25" customHeight="1" x14ac:dyDescent="0.2">
      <c r="A19" s="79" t="s">
        <v>33</v>
      </c>
      <c r="B19" s="80"/>
      <c r="C19" s="80"/>
      <c r="D19" s="80"/>
      <c r="E19" s="80"/>
      <c r="F19" s="80"/>
      <c r="G19" s="80"/>
      <c r="H19" s="80"/>
      <c r="I19" s="81"/>
    </row>
    <row r="20" spans="1:9" s="9" customFormat="1" x14ac:dyDescent="0.2">
      <c r="A20" s="85"/>
      <c r="B20" s="86"/>
      <c r="C20" s="86"/>
      <c r="D20" s="86"/>
      <c r="E20" s="86"/>
      <c r="F20" s="86"/>
      <c r="G20" s="86"/>
      <c r="H20" s="86"/>
      <c r="I20" s="87"/>
    </row>
    <row r="21" spans="1:9" x14ac:dyDescent="0.2">
      <c r="A21" s="64"/>
      <c r="B21" s="65"/>
      <c r="C21" s="65"/>
      <c r="D21" s="65"/>
      <c r="E21" s="65"/>
      <c r="F21" s="65"/>
      <c r="G21" s="65"/>
      <c r="H21" s="65"/>
      <c r="I21" s="66"/>
    </row>
    <row r="22" spans="1:9" ht="20.25" customHeight="1" x14ac:dyDescent="0.2">
      <c r="A22" s="79" t="s">
        <v>56</v>
      </c>
      <c r="B22" s="80"/>
      <c r="C22" s="80"/>
      <c r="D22" s="80"/>
      <c r="E22" s="80"/>
      <c r="F22" s="80"/>
      <c r="G22" s="80"/>
      <c r="H22" s="80"/>
      <c r="I22" s="81"/>
    </row>
    <row r="23" spans="1:9" x14ac:dyDescent="0.2">
      <c r="A23" s="94" t="s">
        <v>84</v>
      </c>
      <c r="B23" s="95"/>
      <c r="C23" s="95"/>
      <c r="D23" s="95"/>
      <c r="E23" s="95"/>
      <c r="F23" s="95"/>
      <c r="G23" s="95"/>
      <c r="H23" s="95"/>
      <c r="I23" s="96"/>
    </row>
    <row r="24" spans="1:9" x14ac:dyDescent="0.2">
      <c r="A24" s="91"/>
      <c r="B24" s="92"/>
      <c r="C24" s="92"/>
      <c r="D24" s="92"/>
      <c r="E24" s="92"/>
      <c r="F24" s="92"/>
      <c r="G24" s="92"/>
      <c r="H24" s="92"/>
      <c r="I24" s="93"/>
    </row>
    <row r="25" spans="1:9" x14ac:dyDescent="0.2">
      <c r="A25" s="88"/>
      <c r="B25" s="89"/>
      <c r="C25" s="89"/>
      <c r="D25" s="89"/>
      <c r="E25" s="89"/>
      <c r="F25" s="89"/>
      <c r="G25" s="89"/>
      <c r="H25" s="89"/>
      <c r="I25" s="90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01" t="s">
        <v>68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8" ht="20.25" customHeight="1" x14ac:dyDescent="0.2">
      <c r="A2" s="24" t="s">
        <v>26</v>
      </c>
      <c r="B2" s="102" t="str">
        <f>'Fiche générale'!B2</f>
        <v>EUR CREATES</v>
      </c>
      <c r="C2" s="102"/>
      <c r="D2" s="102"/>
      <c r="E2" s="102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03" t="str">
        <f>'Fiche générale'!B3:I3</f>
        <v>LETTRES</v>
      </c>
      <c r="C3" s="104"/>
      <c r="D3" s="104"/>
      <c r="E3" s="104"/>
      <c r="F3" s="104"/>
      <c r="G3" s="104"/>
      <c r="H3" s="104"/>
      <c r="I3" s="104"/>
      <c r="J3" s="105"/>
      <c r="K3"/>
    </row>
    <row r="4" spans="1:18" ht="20.25" customHeight="1" x14ac:dyDescent="0.25">
      <c r="A4" s="24" t="s">
        <v>17</v>
      </c>
      <c r="B4" s="25"/>
      <c r="C4" s="26" t="s">
        <v>57</v>
      </c>
      <c r="D4" s="106"/>
      <c r="E4" s="106"/>
      <c r="F4" s="107" t="s">
        <v>25</v>
      </c>
      <c r="G4" s="108"/>
      <c r="H4" s="109"/>
      <c r="I4" s="110"/>
      <c r="J4" s="110"/>
      <c r="K4" s="110"/>
      <c r="L4" s="110"/>
      <c r="M4" s="110"/>
      <c r="N4" s="111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12"/>
      <c r="E6" s="113"/>
      <c r="F6" s="107" t="s">
        <v>2</v>
      </c>
      <c r="G6" s="108"/>
      <c r="H6" s="114"/>
      <c r="I6" s="115"/>
      <c r="J6" s="115"/>
      <c r="K6" s="115"/>
      <c r="L6" s="115"/>
      <c r="M6" s="115"/>
      <c r="N6" s="116"/>
    </row>
    <row r="7" spans="1:18" ht="20.25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7" t="s">
        <v>41</v>
      </c>
      <c r="F9" s="118"/>
      <c r="G9" s="117" t="s">
        <v>36</v>
      </c>
      <c r="H9" s="11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7" t="s">
        <v>40</v>
      </c>
      <c r="F10" s="98"/>
      <c r="G10" s="99"/>
      <c r="H10" s="10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3"/>
      <c r="F13" s="123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4" t="s">
        <v>18</v>
      </c>
      <c r="K14" s="125"/>
      <c r="L14" s="126"/>
      <c r="M14" s="124" t="s">
        <v>19</v>
      </c>
      <c r="N14" s="126"/>
      <c r="O14" s="119" t="s">
        <v>65</v>
      </c>
      <c r="P14" s="120"/>
      <c r="Q14" s="121"/>
      <c r="R14" s="122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7" t="str">
        <f>IF(H17="CCI (CC Intégral)","CT pour les dispensés","Contrôle Terminal")</f>
        <v>Contrôle Terminal</v>
      </c>
      <c r="L15" s="128"/>
      <c r="M15" s="127" t="s">
        <v>21</v>
      </c>
      <c r="N15" s="128"/>
      <c r="O15" s="43" t="s">
        <v>67</v>
      </c>
      <c r="P15" s="57" t="s">
        <v>21</v>
      </c>
      <c r="Q15" s="58"/>
      <c r="R15" s="122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2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18" priority="24">
      <formula>$A$11=2</formula>
    </cfRule>
    <cfRule type="expression" dxfId="117" priority="25">
      <formula>$A$11=3</formula>
    </cfRule>
    <cfRule type="expression" dxfId="116" priority="26">
      <formula>$A$11=1</formula>
    </cfRule>
  </conditionalFormatting>
  <conditionalFormatting sqref="I17:I52 K17:L52">
    <cfRule type="expression" dxfId="115" priority="23">
      <formula>$H17="CCI (CC Intégral)"</formula>
    </cfRule>
  </conditionalFormatting>
  <conditionalFormatting sqref="I17:J52">
    <cfRule type="expression" dxfId="114" priority="22">
      <formula>$H17="CT (Contrôle terminal)"</formula>
    </cfRule>
  </conditionalFormatting>
  <conditionalFormatting sqref="K15:L16">
    <cfRule type="expression" dxfId="113" priority="18">
      <formula>$H$17="CCI (CC Intégral)"</formula>
    </cfRule>
  </conditionalFormatting>
  <conditionalFormatting sqref="O15">
    <cfRule type="expression" dxfId="112" priority="15">
      <formula>$A$11=2</formula>
    </cfRule>
    <cfRule type="expression" dxfId="111" priority="16">
      <formula>$A$11=3</formula>
    </cfRule>
    <cfRule type="expression" dxfId="110" priority="17">
      <formula>$A$11=1</formula>
    </cfRule>
  </conditionalFormatting>
  <conditionalFormatting sqref="P15:Q15">
    <cfRule type="expression" dxfId="109" priority="12">
      <formula>$A$11=2</formula>
    </cfRule>
    <cfRule type="expression" dxfId="108" priority="13">
      <formula>$A$11=3</formula>
    </cfRule>
    <cfRule type="expression" dxfId="107" priority="14">
      <formula>$A$11=1</formula>
    </cfRule>
  </conditionalFormatting>
  <conditionalFormatting sqref="P16:Q16">
    <cfRule type="expression" dxfId="106" priority="9">
      <formula>$A$11=2</formula>
    </cfRule>
    <cfRule type="expression" dxfId="105" priority="10">
      <formula>$A$11=4</formula>
    </cfRule>
    <cfRule type="expression" dxfId="104" priority="11">
      <formula>$A$11=1</formula>
    </cfRule>
  </conditionalFormatting>
  <conditionalFormatting sqref="O16">
    <cfRule type="expression" dxfId="103" priority="6">
      <formula>$A$11=2</formula>
    </cfRule>
    <cfRule type="expression" dxfId="102" priority="7">
      <formula>$A$11=4</formula>
    </cfRule>
    <cfRule type="expression" dxfId="101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8" ht="20.25" customHeight="1" x14ac:dyDescent="0.2">
      <c r="A2" s="24" t="s">
        <v>26</v>
      </c>
      <c r="B2" s="102" t="str">
        <f>'Fiche générale'!B2</f>
        <v>EUR CREATES</v>
      </c>
      <c r="C2" s="102"/>
      <c r="D2" s="102"/>
      <c r="E2" s="102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03" t="str">
        <f>'Fiche générale'!B3:I3</f>
        <v>LETTRES</v>
      </c>
      <c r="C3" s="104"/>
      <c r="D3" s="104"/>
      <c r="E3" s="104"/>
      <c r="F3" s="104"/>
      <c r="G3" s="104"/>
      <c r="H3" s="104"/>
      <c r="I3" s="104"/>
      <c r="J3" s="105"/>
      <c r="K3"/>
    </row>
    <row r="4" spans="1:18" ht="20.25" customHeight="1" x14ac:dyDescent="0.25">
      <c r="A4" s="24" t="s">
        <v>17</v>
      </c>
      <c r="B4" s="25"/>
      <c r="C4" s="26" t="s">
        <v>57</v>
      </c>
      <c r="D4" s="106"/>
      <c r="E4" s="106"/>
      <c r="F4" s="107" t="s">
        <v>25</v>
      </c>
      <c r="G4" s="108"/>
      <c r="H4" s="109"/>
      <c r="I4" s="110"/>
      <c r="J4" s="110"/>
      <c r="K4" s="110"/>
      <c r="L4" s="110"/>
      <c r="M4" s="110"/>
      <c r="N4" s="111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12"/>
      <c r="E6" s="113"/>
      <c r="F6" s="107" t="s">
        <v>2</v>
      </c>
      <c r="G6" s="108"/>
      <c r="H6" s="114"/>
      <c r="I6" s="115"/>
      <c r="J6" s="115"/>
      <c r="K6" s="115"/>
      <c r="L6" s="115"/>
      <c r="M6" s="115"/>
      <c r="N6" s="116"/>
    </row>
    <row r="7" spans="1:18" ht="20.25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7" t="s">
        <v>41</v>
      </c>
      <c r="F9" s="118"/>
      <c r="G9" s="117" t="s">
        <v>36</v>
      </c>
      <c r="H9" s="11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7" t="s">
        <v>40</v>
      </c>
      <c r="F10" s="98"/>
      <c r="G10" s="99"/>
      <c r="H10" s="10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3"/>
      <c r="F13" s="123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4" t="s">
        <v>18</v>
      </c>
      <c r="K14" s="125"/>
      <c r="L14" s="126"/>
      <c r="M14" s="124" t="s">
        <v>19</v>
      </c>
      <c r="N14" s="126"/>
      <c r="O14" s="119" t="s">
        <v>65</v>
      </c>
      <c r="P14" s="120"/>
      <c r="Q14" s="121"/>
      <c r="R14" s="122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7" t="str">
        <f>IF(H17="CCI (CC Intégral)","CT pour les dispensés","Contrôle Terminal")</f>
        <v>Contrôle Terminal</v>
      </c>
      <c r="L15" s="128"/>
      <c r="M15" s="127" t="s">
        <v>21</v>
      </c>
      <c r="N15" s="128"/>
      <c r="O15" s="43" t="s">
        <v>67</v>
      </c>
      <c r="P15" s="57" t="s">
        <v>21</v>
      </c>
      <c r="Q15" s="58"/>
      <c r="R15" s="122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2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93" priority="23">
      <formula>$A$11=2</formula>
    </cfRule>
    <cfRule type="expression" dxfId="92" priority="24">
      <formula>$A$11=3</formula>
    </cfRule>
    <cfRule type="expression" dxfId="91" priority="25">
      <formula>$A$11=1</formula>
    </cfRule>
  </conditionalFormatting>
  <conditionalFormatting sqref="I17:I52 K17:L52">
    <cfRule type="expression" dxfId="90" priority="22">
      <formula>$H17="CCI (CC Intégral)"</formula>
    </cfRule>
  </conditionalFormatting>
  <conditionalFormatting sqref="I17:J52">
    <cfRule type="expression" dxfId="89" priority="21">
      <formula>$H17="CT (Contrôle terminal)"</formula>
    </cfRule>
  </conditionalFormatting>
  <conditionalFormatting sqref="K15:L16">
    <cfRule type="expression" dxfId="88" priority="18">
      <formula>$H$17="CCI (CC Intégral)"</formula>
    </cfRule>
  </conditionalFormatting>
  <conditionalFormatting sqref="O15">
    <cfRule type="expression" dxfId="87" priority="15">
      <formula>$A$11=2</formula>
    </cfRule>
    <cfRule type="expression" dxfId="86" priority="16">
      <formula>$A$11=3</formula>
    </cfRule>
    <cfRule type="expression" dxfId="85" priority="17">
      <formula>$A$11=1</formula>
    </cfRule>
  </conditionalFormatting>
  <conditionalFormatting sqref="P15:Q15">
    <cfRule type="expression" dxfId="84" priority="12">
      <formula>$A$11=2</formula>
    </cfRule>
    <cfRule type="expression" dxfId="83" priority="13">
      <formula>$A$11=3</formula>
    </cfRule>
    <cfRule type="expression" dxfId="82" priority="14">
      <formula>$A$11=1</formula>
    </cfRule>
  </conditionalFormatting>
  <conditionalFormatting sqref="P16:Q16">
    <cfRule type="expression" dxfId="81" priority="9">
      <formula>$A$11=2</formula>
    </cfRule>
    <cfRule type="expression" dxfId="80" priority="10">
      <formula>$A$11=4</formula>
    </cfRule>
    <cfRule type="expression" dxfId="79" priority="11">
      <formula>$A$11=1</formula>
    </cfRule>
  </conditionalFormatting>
  <conditionalFormatting sqref="O16">
    <cfRule type="expression" dxfId="78" priority="6">
      <formula>$A$11=2</formula>
    </cfRule>
    <cfRule type="expression" dxfId="77" priority="7">
      <formula>$A$11=4</formula>
    </cfRule>
    <cfRule type="expression" dxfId="76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'/Users/omajerowicz/Library/Containers/com.microsoft.Excel/Data/Documents/\Users\beluafi\Desktop\DOC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85" workbookViewId="0">
      <selection activeCell="H28" sqref="H28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8" ht="20.25" customHeight="1" x14ac:dyDescent="0.2">
      <c r="A2" s="24" t="s">
        <v>26</v>
      </c>
      <c r="B2" s="102" t="str">
        <f>'Fiche générale'!B2</f>
        <v>EUR CREATES</v>
      </c>
      <c r="C2" s="102"/>
      <c r="D2" s="102"/>
      <c r="E2" s="102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03" t="str">
        <f>'Fiche générale'!B3:I3</f>
        <v>LETTRES</v>
      </c>
      <c r="C3" s="104"/>
      <c r="D3" s="104"/>
      <c r="E3" s="104"/>
      <c r="F3" s="104"/>
      <c r="G3" s="104"/>
      <c r="H3" s="104"/>
      <c r="I3" s="104"/>
      <c r="J3" s="105"/>
      <c r="K3"/>
    </row>
    <row r="4" spans="1:18" ht="20.25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06"/>
      <c r="E4" s="106"/>
      <c r="F4" s="107" t="s">
        <v>25</v>
      </c>
      <c r="G4" s="108"/>
      <c r="H4" s="109"/>
      <c r="I4" s="110"/>
      <c r="J4" s="110"/>
      <c r="K4" s="110"/>
      <c r="L4" s="110"/>
      <c r="M4" s="110"/>
      <c r="N4" s="111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12"/>
      <c r="E6" s="113"/>
      <c r="F6" s="107" t="s">
        <v>2</v>
      </c>
      <c r="G6" s="108"/>
      <c r="H6" s="114"/>
      <c r="I6" s="115"/>
      <c r="J6" s="115"/>
      <c r="K6" s="115"/>
      <c r="L6" s="115"/>
      <c r="M6" s="115"/>
      <c r="N6" s="116"/>
    </row>
    <row r="7" spans="1:18" ht="20.25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7" t="s">
        <v>41</v>
      </c>
      <c r="F9" s="118"/>
      <c r="G9" s="117" t="s">
        <v>36</v>
      </c>
      <c r="H9" s="11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7" t="s">
        <v>40</v>
      </c>
      <c r="F10" s="98"/>
      <c r="G10" s="99"/>
      <c r="H10" s="100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3"/>
      <c r="F13" s="123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4" t="s">
        <v>18</v>
      </c>
      <c r="K14" s="125"/>
      <c r="L14" s="126"/>
      <c r="M14" s="124" t="s">
        <v>19</v>
      </c>
      <c r="N14" s="126"/>
      <c r="O14" s="119" t="s">
        <v>65</v>
      </c>
      <c r="P14" s="120"/>
      <c r="Q14" s="121"/>
      <c r="R14" s="122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7" t="str">
        <f>IF(H17="CCI (CC Intégral)","CT pour les dispensés","Contrôle Terminal")</f>
        <v>CT pour les dispensés</v>
      </c>
      <c r="L15" s="128"/>
      <c r="M15" s="127" t="s">
        <v>21</v>
      </c>
      <c r="N15" s="128"/>
      <c r="O15" s="43" t="s">
        <v>67</v>
      </c>
      <c r="P15" s="57" t="s">
        <v>21</v>
      </c>
      <c r="Q15" s="58"/>
      <c r="R15" s="122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2"/>
    </row>
    <row r="17" spans="1:18" ht="15" customHeight="1" x14ac:dyDescent="0.2">
      <c r="A17" s="1" t="s">
        <v>37</v>
      </c>
      <c r="B17" s="2" t="s">
        <v>97</v>
      </c>
      <c r="C17" s="2" t="s">
        <v>89</v>
      </c>
      <c r="D17" s="3">
        <v>3</v>
      </c>
      <c r="E17" s="3">
        <v>1</v>
      </c>
      <c r="F17" s="3" t="s">
        <v>90</v>
      </c>
      <c r="G17" s="3" t="s">
        <v>90</v>
      </c>
      <c r="H17" s="3" t="s">
        <v>61</v>
      </c>
      <c r="I17" s="3"/>
      <c r="J17" s="1">
        <v>2</v>
      </c>
      <c r="K17" s="1" t="s">
        <v>12</v>
      </c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2" t="s">
        <v>98</v>
      </c>
      <c r="C18" s="2" t="s">
        <v>91</v>
      </c>
      <c r="D18" s="3">
        <v>3</v>
      </c>
      <c r="E18" s="3">
        <v>1</v>
      </c>
      <c r="F18" s="3" t="s">
        <v>90</v>
      </c>
      <c r="G18" s="3" t="s">
        <v>90</v>
      </c>
      <c r="H18" s="3" t="s">
        <v>61</v>
      </c>
      <c r="I18" s="3"/>
      <c r="J18" s="1">
        <v>2</v>
      </c>
      <c r="K18" s="1" t="s">
        <v>12</v>
      </c>
      <c r="L18" s="53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 t="s">
        <v>37</v>
      </c>
      <c r="B19" s="55" t="s">
        <v>99</v>
      </c>
      <c r="C19" s="55" t="s">
        <v>92</v>
      </c>
      <c r="D19" s="3">
        <v>3</v>
      </c>
      <c r="E19" s="3">
        <v>1</v>
      </c>
      <c r="F19" s="3" t="s">
        <v>90</v>
      </c>
      <c r="G19" s="3" t="s">
        <v>90</v>
      </c>
      <c r="H19" s="3" t="s">
        <v>61</v>
      </c>
      <c r="I19" s="3"/>
      <c r="J19" s="3">
        <v>2</v>
      </c>
      <c r="K19" s="3" t="s">
        <v>12</v>
      </c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37</v>
      </c>
      <c r="B20" s="2" t="s">
        <v>100</v>
      </c>
      <c r="C20" s="2" t="s">
        <v>93</v>
      </c>
      <c r="D20" s="3">
        <v>3</v>
      </c>
      <c r="E20" s="3">
        <v>1</v>
      </c>
      <c r="F20" s="3" t="s">
        <v>90</v>
      </c>
      <c r="G20" s="3" t="s">
        <v>90</v>
      </c>
      <c r="H20" s="3" t="s">
        <v>61</v>
      </c>
      <c r="I20" s="3"/>
      <c r="J20" s="1">
        <v>2</v>
      </c>
      <c r="K20" s="1" t="s">
        <v>12</v>
      </c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2" t="s">
        <v>101</v>
      </c>
      <c r="C21" s="2" t="s">
        <v>94</v>
      </c>
      <c r="D21" s="3">
        <v>3</v>
      </c>
      <c r="E21" s="3">
        <v>1</v>
      </c>
      <c r="F21" s="3" t="s">
        <v>90</v>
      </c>
      <c r="G21" s="3" t="s">
        <v>90</v>
      </c>
      <c r="H21" s="3" t="s">
        <v>61</v>
      </c>
      <c r="I21" s="3"/>
      <c r="J21" s="1">
        <v>2</v>
      </c>
      <c r="K21" s="1" t="s">
        <v>12</v>
      </c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 t="s">
        <v>37</v>
      </c>
      <c r="B22" s="48" t="s">
        <v>102</v>
      </c>
      <c r="C22" s="2" t="s">
        <v>95</v>
      </c>
      <c r="D22" s="3">
        <v>3</v>
      </c>
      <c r="E22" s="3">
        <v>1</v>
      </c>
      <c r="F22" s="3" t="s">
        <v>90</v>
      </c>
      <c r="G22" s="3" t="s">
        <v>90</v>
      </c>
      <c r="H22" s="3" t="s">
        <v>61</v>
      </c>
      <c r="I22" s="3"/>
      <c r="J22" s="1">
        <v>2</v>
      </c>
      <c r="K22" s="1" t="s">
        <v>12</v>
      </c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2" t="s">
        <v>103</v>
      </c>
      <c r="C23" s="2" t="s">
        <v>96</v>
      </c>
      <c r="D23" s="3">
        <v>3</v>
      </c>
      <c r="E23" s="3">
        <v>1</v>
      </c>
      <c r="F23" s="3" t="s">
        <v>90</v>
      </c>
      <c r="G23" s="3" t="s">
        <v>90</v>
      </c>
      <c r="H23" s="3" t="s">
        <v>61</v>
      </c>
      <c r="I23" s="3"/>
      <c r="J23" s="1">
        <v>2</v>
      </c>
      <c r="K23" s="1" t="s">
        <v>12</v>
      </c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24"/>
      <c r="K351" s="125"/>
      <c r="L351" s="126"/>
      <c r="M351" s="53"/>
      <c r="N351" s="53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27"/>
      <c r="L352" s="128"/>
      <c r="M352" s="53"/>
      <c r="N352" s="53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1:L351"/>
    <mergeCell ref="K352:L352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68" priority="52">
      <formula>$A$11=2</formula>
    </cfRule>
    <cfRule type="expression" dxfId="67" priority="53">
      <formula>$A$11=3</formula>
    </cfRule>
    <cfRule type="expression" dxfId="66" priority="54">
      <formula>$A$11=1</formula>
    </cfRule>
  </conditionalFormatting>
  <conditionalFormatting sqref="I17:I52 K17:L17 K19:L52 K18">
    <cfRule type="expression" dxfId="65" priority="51">
      <formula>$H17="CCI (CC Intégral)"</formula>
    </cfRule>
  </conditionalFormatting>
  <conditionalFormatting sqref="I17:I52">
    <cfRule type="expression" dxfId="64" priority="50">
      <formula>$H17="CT (Contrôle terminal)"</formula>
    </cfRule>
  </conditionalFormatting>
  <conditionalFormatting sqref="O15">
    <cfRule type="expression" dxfId="63" priority="27">
      <formula>$A$11=2</formula>
    </cfRule>
    <cfRule type="expression" dxfId="62" priority="28">
      <formula>$A$11=3</formula>
    </cfRule>
    <cfRule type="expression" dxfId="61" priority="29">
      <formula>$A$11=1</formula>
    </cfRule>
  </conditionalFormatting>
  <conditionalFormatting sqref="P15:Q15">
    <cfRule type="expression" dxfId="60" priority="24">
      <formula>$A$11=2</formula>
    </cfRule>
    <cfRule type="expression" dxfId="59" priority="25">
      <formula>$A$11=3</formula>
    </cfRule>
    <cfRule type="expression" dxfId="58" priority="26">
      <formula>$A$11=1</formula>
    </cfRule>
  </conditionalFormatting>
  <conditionalFormatting sqref="P16:Q16">
    <cfRule type="expression" dxfId="57" priority="21">
      <formula>$A$11=2</formula>
    </cfRule>
    <cfRule type="expression" dxfId="56" priority="22">
      <formula>$A$11=4</formula>
    </cfRule>
    <cfRule type="expression" dxfId="55" priority="23">
      <formula>$A$11=1</formula>
    </cfRule>
  </conditionalFormatting>
  <conditionalFormatting sqref="O16">
    <cfRule type="expression" dxfId="54" priority="18">
      <formula>$A$11=2</formula>
    </cfRule>
    <cfRule type="expression" dxfId="53" priority="19">
      <formula>$A$11=4</formula>
    </cfRule>
    <cfRule type="expression" dxfId="52" priority="20">
      <formula>$A$11=1</formula>
    </cfRule>
  </conditionalFormatting>
  <conditionalFormatting sqref="J15:K15 J352:K352 J16:L16 J353:L353">
    <cfRule type="expression" dxfId="51" priority="11">
      <formula>$A$11=2</formula>
    </cfRule>
    <cfRule type="expression" dxfId="50" priority="12">
      <formula>$A$11=3</formula>
    </cfRule>
    <cfRule type="expression" dxfId="49" priority="13">
      <formula>$A$11=1</formula>
    </cfRule>
  </conditionalFormatting>
  <conditionalFormatting sqref="K354:L389">
    <cfRule type="expression" dxfId="48" priority="10">
      <formula>$H354="CCI (CC Intégral)"</formula>
    </cfRule>
  </conditionalFormatting>
  <conditionalFormatting sqref="J17:J52 J354:J389">
    <cfRule type="expression" dxfId="47" priority="9">
      <formula>$H17="CT (Contrôle terminal)"</formula>
    </cfRule>
  </conditionalFormatting>
  <conditionalFormatting sqref="K15:L16 K352:L353">
    <cfRule type="expression" dxfId="46" priority="8">
      <formula>$H$17="CCI (CC Intégral)"</formula>
    </cfRule>
  </conditionalFormatting>
  <conditionalFormatting sqref="M15 M16:N16">
    <cfRule type="expression" dxfId="45" priority="5">
      <formula>$A$11=2</formula>
    </cfRule>
    <cfRule type="expression" dxfId="44" priority="6">
      <formula>$A$11=3</formula>
    </cfRule>
    <cfRule type="expression" dxfId="43" priority="7">
      <formula>$A$11=1</formula>
    </cfRule>
  </conditionalFormatting>
  <conditionalFormatting sqref="M17">
    <cfRule type="expression" dxfId="42" priority="56">
      <formula>$H18="CCI (CC Intégral)"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'/Users/omajerowicz/Library/Containers/com.microsoft.Excel/Data/Documents/\Users\beluafi\Desktop\DOC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topLeftCell="A14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8" ht="20.25" customHeight="1" x14ac:dyDescent="0.2">
      <c r="A2" s="24" t="s">
        <v>26</v>
      </c>
      <c r="B2" s="102" t="str">
        <f>'Fiche générale'!B2</f>
        <v>EUR CREATES</v>
      </c>
      <c r="C2" s="102"/>
      <c r="D2" s="102"/>
      <c r="E2" s="102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03" t="str">
        <f>'Fiche générale'!B3:I3</f>
        <v>LETTRES</v>
      </c>
      <c r="C3" s="104"/>
      <c r="D3" s="104"/>
      <c r="E3" s="104"/>
      <c r="F3" s="104"/>
      <c r="G3" s="104"/>
      <c r="H3" s="104"/>
      <c r="I3" s="104"/>
      <c r="J3" s="105"/>
      <c r="K3"/>
    </row>
    <row r="4" spans="1:18" ht="20.25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06"/>
      <c r="E4" s="106"/>
      <c r="F4" s="107" t="s">
        <v>25</v>
      </c>
      <c r="G4" s="108"/>
      <c r="H4" s="109"/>
      <c r="I4" s="110"/>
      <c r="J4" s="110"/>
      <c r="K4" s="110"/>
      <c r="L4" s="110"/>
      <c r="M4" s="110"/>
      <c r="N4" s="111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12"/>
      <c r="E6" s="113"/>
      <c r="F6" s="107" t="s">
        <v>2</v>
      </c>
      <c r="G6" s="108"/>
      <c r="H6" s="114"/>
      <c r="I6" s="115"/>
      <c r="J6" s="115"/>
      <c r="K6" s="115"/>
      <c r="L6" s="115"/>
      <c r="M6" s="115"/>
      <c r="N6" s="116"/>
    </row>
    <row r="7" spans="1:18" ht="20.25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7" t="s">
        <v>41</v>
      </c>
      <c r="F9" s="118"/>
      <c r="G9" s="117" t="s">
        <v>36</v>
      </c>
      <c r="H9" s="11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7" t="s">
        <v>40</v>
      </c>
      <c r="F10" s="98"/>
      <c r="G10" s="99"/>
      <c r="H10" s="10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3"/>
      <c r="F13" s="123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4" t="s">
        <v>18</v>
      </c>
      <c r="K14" s="125"/>
      <c r="L14" s="126"/>
      <c r="M14" s="124" t="s">
        <v>19</v>
      </c>
      <c r="N14" s="126"/>
      <c r="O14" s="119" t="s">
        <v>65</v>
      </c>
      <c r="P14" s="120"/>
      <c r="Q14" s="121"/>
      <c r="R14" s="122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7" t="str">
        <f>IF(H17="CCI (CC Intégral)","CT pour les dispensés","Contrôle Terminal")</f>
        <v>Contrôle Terminal</v>
      </c>
      <c r="L15" s="128"/>
      <c r="M15" s="127" t="s">
        <v>21</v>
      </c>
      <c r="N15" s="128"/>
      <c r="O15" s="43" t="s">
        <v>67</v>
      </c>
      <c r="P15" s="57" t="s">
        <v>21</v>
      </c>
      <c r="Q15" s="58"/>
      <c r="R15" s="122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2"/>
    </row>
    <row r="17" spans="1:18" ht="15" customHeight="1" x14ac:dyDescent="0.2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124"/>
      <c r="N169" s="126"/>
    </row>
    <row r="170" spans="1:14" ht="16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127"/>
      <c r="N170" s="128"/>
    </row>
    <row r="171" spans="1:14" ht="16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43"/>
      <c r="N171" s="4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1"/>
      <c r="N172" s="1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1"/>
      <c r="N173" s="1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3"/>
      <c r="N174" s="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1"/>
      <c r="N175" s="1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1"/>
      <c r="N176" s="1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1"/>
      <c r="N177" s="1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1"/>
      <c r="N178" s="1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1"/>
      <c r="N179" s="1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1"/>
      <c r="N180" s="1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1"/>
      <c r="N181" s="1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1"/>
      <c r="N182" s="1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1"/>
      <c r="N183" s="1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1"/>
      <c r="N184" s="1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1"/>
      <c r="N185" s="1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1"/>
      <c r="N186" s="1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1"/>
      <c r="N187" s="1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1"/>
      <c r="N188" s="1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1"/>
      <c r="N189" s="1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1"/>
      <c r="N190" s="1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1"/>
      <c r="N191" s="1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1"/>
      <c r="N192" s="1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1"/>
      <c r="N193" s="1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1"/>
      <c r="N194" s="1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1"/>
      <c r="N195" s="1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1"/>
      <c r="N196" s="1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1"/>
      <c r="N197" s="1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1"/>
      <c r="N198" s="1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1"/>
      <c r="N199" s="1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1"/>
      <c r="N200" s="1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1"/>
      <c r="N201" s="1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1"/>
      <c r="N202" s="1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1"/>
      <c r="N203" s="1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1"/>
      <c r="N204" s="1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1"/>
      <c r="N205" s="1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1"/>
      <c r="N206" s="1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1"/>
      <c r="N207" s="1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124"/>
      <c r="N324" s="126"/>
    </row>
    <row r="325" spans="1:14" ht="16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127"/>
      <c r="N325" s="128"/>
    </row>
    <row r="326" spans="1:14" ht="16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43"/>
      <c r="N326" s="4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1"/>
      <c r="N327" s="1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1"/>
      <c r="N328" s="1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3"/>
      <c r="N329" s="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1"/>
      <c r="N330" s="1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1"/>
      <c r="N331" s="1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1"/>
      <c r="N332" s="1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1"/>
      <c r="N333" s="1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1"/>
      <c r="N334" s="1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1"/>
      <c r="N335" s="1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1"/>
      <c r="N336" s="1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1"/>
      <c r="N337" s="1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1"/>
      <c r="N338" s="1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1"/>
      <c r="N339" s="1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1"/>
      <c r="N340" s="1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1"/>
      <c r="N341" s="1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1"/>
      <c r="N342" s="1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1"/>
      <c r="N343" s="1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1"/>
      <c r="N344" s="1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1"/>
      <c r="N345" s="1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1"/>
      <c r="N346" s="1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1"/>
      <c r="N347" s="1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1"/>
      <c r="N348" s="1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1"/>
      <c r="N349" s="1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1"/>
      <c r="N350" s="1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24"/>
      <c r="K351" s="125"/>
      <c r="L351" s="126"/>
      <c r="M351" s="1"/>
      <c r="N351" s="1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27"/>
      <c r="L352" s="128"/>
      <c r="M352" s="1"/>
      <c r="N352" s="1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1"/>
      <c r="N353" s="1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1"/>
      <c r="N354" s="1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1"/>
      <c r="N355" s="1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1"/>
      <c r="N356" s="1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1"/>
      <c r="N357" s="1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1"/>
      <c r="N358" s="1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1"/>
      <c r="N359" s="1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1"/>
      <c r="N360" s="1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1"/>
      <c r="N361" s="1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1"/>
      <c r="N362" s="1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124"/>
      <c r="N479" s="126"/>
    </row>
    <row r="480" spans="1:14" ht="16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127"/>
      <c r="N480" s="128"/>
    </row>
    <row r="481" spans="1:14" ht="16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43"/>
      <c r="N481" s="4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1"/>
      <c r="N482" s="1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1"/>
      <c r="N483" s="1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3"/>
      <c r="N484" s="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1"/>
      <c r="N485" s="1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1"/>
      <c r="N486" s="1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1"/>
      <c r="N487" s="1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1"/>
      <c r="N488" s="1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1"/>
      <c r="N489" s="1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1"/>
      <c r="N490" s="1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1"/>
      <c r="N491" s="1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1"/>
      <c r="N492" s="1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1"/>
      <c r="N493" s="1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1"/>
      <c r="N494" s="1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1"/>
      <c r="N495" s="1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1"/>
      <c r="N496" s="1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1"/>
      <c r="N497" s="1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1"/>
      <c r="N498" s="1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1"/>
      <c r="N499" s="1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1"/>
      <c r="N500" s="1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1"/>
      <c r="N501" s="1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1"/>
      <c r="N502" s="1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1"/>
      <c r="N503" s="1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1"/>
      <c r="N504" s="1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M479:N479"/>
    <mergeCell ref="M480:N480"/>
    <mergeCell ref="J351:L351"/>
    <mergeCell ref="K352:L352"/>
    <mergeCell ref="M169:N169"/>
    <mergeCell ref="M170:N170"/>
    <mergeCell ref="M324:N324"/>
    <mergeCell ref="M325:N325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33" priority="52">
      <formula>$A$11=2</formula>
    </cfRule>
    <cfRule type="expression" dxfId="32" priority="53">
      <formula>$A$11=3</formula>
    </cfRule>
    <cfRule type="expression" dxfId="31" priority="54">
      <formula>$A$11=1</formula>
    </cfRule>
  </conditionalFormatting>
  <conditionalFormatting sqref="I17:I52">
    <cfRule type="expression" dxfId="30" priority="51">
      <formula>$H17="CCI (CC Intégral)"</formula>
    </cfRule>
  </conditionalFormatting>
  <conditionalFormatting sqref="I17:I52">
    <cfRule type="expression" dxfId="29" priority="50">
      <formula>$H17="CT (Contrôle terminal)"</formula>
    </cfRule>
  </conditionalFormatting>
  <conditionalFormatting sqref="O15">
    <cfRule type="expression" dxfId="28" priority="27">
      <formula>$A$11=2</formula>
    </cfRule>
    <cfRule type="expression" dxfId="27" priority="28">
      <formula>$A$11=3</formula>
    </cfRule>
    <cfRule type="expression" dxfId="26" priority="29">
      <formula>$A$11=1</formula>
    </cfRule>
  </conditionalFormatting>
  <conditionalFormatting sqref="P15:Q15">
    <cfRule type="expression" dxfId="25" priority="24">
      <formula>$A$11=2</formula>
    </cfRule>
    <cfRule type="expression" dxfId="24" priority="25">
      <formula>$A$11=3</formula>
    </cfRule>
    <cfRule type="expression" dxfId="23" priority="26">
      <formula>$A$11=1</formula>
    </cfRule>
  </conditionalFormatting>
  <conditionalFormatting sqref="P16:Q16">
    <cfRule type="expression" dxfId="22" priority="21">
      <formula>$A$11=2</formula>
    </cfRule>
    <cfRule type="expression" dxfId="21" priority="22">
      <formula>$A$11=4</formula>
    </cfRule>
    <cfRule type="expression" dxfId="20" priority="23">
      <formula>$A$11=1</formula>
    </cfRule>
  </conditionalFormatting>
  <conditionalFormatting sqref="O16">
    <cfRule type="expression" dxfId="19" priority="18">
      <formula>$A$11=2</formula>
    </cfRule>
    <cfRule type="expression" dxfId="18" priority="19">
      <formula>$A$11=4</formula>
    </cfRule>
    <cfRule type="expression" dxfId="17" priority="20">
      <formula>$A$11=1</formula>
    </cfRule>
  </conditionalFormatting>
  <conditionalFormatting sqref="J15:K15 J352:K352 J16:L16 J353:L353">
    <cfRule type="expression" dxfId="16" priority="11">
      <formula>$A$11=2</formula>
    </cfRule>
    <cfRule type="expression" dxfId="15" priority="12">
      <formula>$A$11=3</formula>
    </cfRule>
    <cfRule type="expression" dxfId="14" priority="13">
      <formula>$A$11=1</formula>
    </cfRule>
  </conditionalFormatting>
  <conditionalFormatting sqref="K17:L52 K354:L389">
    <cfRule type="expression" dxfId="13" priority="10">
      <formula>$H17="CCI (CC Intégral)"</formula>
    </cfRule>
  </conditionalFormatting>
  <conditionalFormatting sqref="J17:J52 J354:J389">
    <cfRule type="expression" dxfId="12" priority="9">
      <formula>$H17="CT (Contrôle terminal)"</formula>
    </cfRule>
  </conditionalFormatting>
  <conditionalFormatting sqref="K15:L16 K352:L353">
    <cfRule type="expression" dxfId="11" priority="8">
      <formula>$H$17="CCI (CC Intégral)"</formula>
    </cfRule>
  </conditionalFormatting>
  <conditionalFormatting sqref="M15 M170 M325 M480 M16:N16 M171:N171 M326:N326 M481:N481">
    <cfRule type="expression" dxfId="10" priority="5">
      <formula>$A$11=2</formula>
    </cfRule>
    <cfRule type="expression" dxfId="9" priority="6">
      <formula>$A$11=3</formula>
    </cfRule>
    <cfRule type="expression" dxfId="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'/Users/omajerowicz/Library/Containers/com.microsoft.Excel/Data/Documents/\Users\beluafi\Desktop\DOC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0BA469-97F8-4FA0-B911-B8719AB42CE0}"/>
</file>

<file path=customXml/itemProps3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2022-11-28T14:50:56Z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