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esktop/"/>
    </mc:Choice>
  </mc:AlternateContent>
  <xr:revisionPtr revIDLastSave="0" documentId="13_ncr:1_{1596D2CB-8A61-3242-A517-84F10DE8EE0D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Fiche générale" sheetId="6" r:id="rId1"/>
    <sheet name="Annualisé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Annualisé!$1:$16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<sst xmlns="http://schemas.openxmlformats.org/spreadsheetml/2006/main" count="116" uniqueCount="96">
  <si>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</si>
  <si>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</si>
  <si>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</si>
  <si>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</si>
  <si>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</si>
  <si>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</si>
  <si>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</si>
  <si>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</si>
  <si>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</si>
  <si>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</si>
  <si>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</si>
  <si>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</si>
  <si>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</si>
  <si>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</si>
  <si>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</si>
  <si>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</si>
  <si>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</si>
  <si>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</si>
  <si>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</si>
  <si>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</si>
  <si>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</si>
  <si>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</si>
  <si>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</si>
  <si>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</si>
  <si>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</si>
  <si>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</si>
  <si>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</si>
  <si>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</si>
  <si>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</si>
  <si>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</si>
  <si>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</si>
  <si>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</si>
  <si>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</si>
  <si>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</si>
  <si>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</si>
  <si>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</si>
  <si>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</si>
  <si>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</si>
  <si>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</si>
  <si>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</si>
  <si>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</si>
  <si>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</si>
  <si>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</si>
  <si>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</si>
  <si>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</si>
  <si>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</si>
  <si>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</si>
  <si>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</si>
  <si>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</si>
  <si>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</si>
  <si>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</si>
  <si>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</si>
  <si>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</si>
  <si>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</si>
  <si>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</si>
  <si>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</si>
  <si>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</si>
  <si>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</si>
  <si>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</si>
  <si>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</si>
  <si>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</si>
  <si>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</si>
  <si>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</si>
  <si>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</si>
  <si>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</si>
  <si>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</si>
  <si>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</si>
  <si>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</si>
  <si>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</si>
  <si>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</si>
  <si>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</si>
  <si>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</si>
  <si>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</si>
  <si>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</si>
  <si>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</si>
  <si>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</si>
  <si>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</si>
  <si>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</si>
  <si>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</si>
  <si>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</si>
  <si>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</si>
  <si>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</si>
  <si>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</si>
  <si>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</si>
  <si>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</si>
  <si>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IMREDD</t>
  </si>
  <si>
    <t>Session unique</t>
  </si>
  <si>
    <t>CU Comptabilité de la production audiovisuelle</t>
  </si>
  <si>
    <t>par compensation</t>
  </si>
  <si>
    <t xml:space="preserve">UE Comptabilité et administration financière </t>
  </si>
  <si>
    <t>HUUMCO0</t>
  </si>
  <si>
    <t xml:space="preserve">Comptabilité des entreprises </t>
  </si>
  <si>
    <t>HUEMCE0</t>
  </si>
  <si>
    <t xml:space="preserve">Comptabilité des films et de la production audiovisuelle </t>
  </si>
  <si>
    <t>HUEMCF0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</si>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</sst>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Protection="1">
      <protection locked="0"/>
    </xf>
  </cellXfs>
  <cellStyles count="2"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8497B0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25" sqref="A25:I25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78" t="s">
        <v>68</v>
      </c>
      <c r="B1" s="79"/>
      <c r="C1" s="80"/>
      <c r="D1" s="80"/>
      <c r="E1" s="80"/>
      <c r="F1" s="80"/>
      <c r="G1" s="80"/>
      <c r="H1" s="80"/>
      <c r="I1" s="81"/>
      <c r="J1" s="17"/>
    </row>
    <row r="2" spans="1:10" s="10" customFormat="1" ht="25" customHeight="1" x14ac:dyDescent="0.35">
      <c r="A2" s="20" t="s">
        <v>26</v>
      </c>
      <c r="B2" s="51" t="s">
        <v>69</v>
      </c>
      <c r="C2" s="77"/>
      <c r="D2" s="77"/>
      <c r="E2" s="77"/>
      <c r="F2" s="77"/>
      <c r="G2" s="77"/>
      <c r="H2" s="77"/>
      <c r="I2" s="77"/>
      <c r="J2" s="11"/>
    </row>
    <row r="3" spans="1:10" s="9" customFormat="1" ht="25" customHeight="1" x14ac:dyDescent="0.35">
      <c r="A3" s="21" t="s">
        <v>24</v>
      </c>
      <c r="B3" s="82" t="s">
        <v>87</v>
      </c>
      <c r="C3" s="83"/>
      <c r="D3" s="83"/>
      <c r="E3" s="83"/>
      <c r="F3" s="83"/>
      <c r="G3" s="83"/>
      <c r="H3" s="83"/>
      <c r="I3" s="84"/>
      <c r="J3" s="18"/>
    </row>
    <row r="4" spans="1:10" s="9" customFormat="1" ht="25" customHeight="1" x14ac:dyDescent="0.35">
      <c r="A4" s="20" t="s">
        <v>83</v>
      </c>
      <c r="B4" s="52" t="s">
        <v>86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85" t="s">
        <v>32</v>
      </c>
      <c r="B5" s="86"/>
      <c r="C5" s="86"/>
      <c r="D5" s="86"/>
      <c r="E5" s="86"/>
      <c r="F5" s="86"/>
      <c r="G5" s="86"/>
      <c r="H5" s="86"/>
      <c r="I5" s="87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88" t="s">
        <v>28</v>
      </c>
      <c r="B7" s="89"/>
      <c r="C7" s="89"/>
      <c r="D7" s="89"/>
      <c r="E7" s="89"/>
      <c r="F7" s="89"/>
      <c r="G7" s="89"/>
      <c r="H7" s="89"/>
      <c r="I7" s="90"/>
    </row>
    <row r="8" spans="1:10" s="9" customFormat="1" x14ac:dyDescent="0.2">
      <c r="A8" s="71" t="s">
        <v>88</v>
      </c>
      <c r="B8" s="72"/>
      <c r="C8" s="72"/>
      <c r="D8" s="72"/>
      <c r="E8" s="72"/>
      <c r="F8" s="72"/>
      <c r="G8" s="72"/>
      <c r="H8" s="72"/>
      <c r="I8" s="73"/>
    </row>
    <row r="9" spans="1:10" x14ac:dyDescent="0.2">
      <c r="A9" s="62"/>
      <c r="B9" s="63"/>
      <c r="C9" s="63"/>
      <c r="D9" s="63"/>
      <c r="E9" s="63"/>
      <c r="F9" s="63"/>
      <c r="G9" s="63"/>
      <c r="H9" s="63"/>
      <c r="I9" s="64"/>
    </row>
    <row r="10" spans="1:10" x14ac:dyDescent="0.2">
      <c r="A10" s="91" t="s">
        <v>29</v>
      </c>
      <c r="B10" s="92"/>
      <c r="C10" s="92"/>
      <c r="D10" s="92"/>
      <c r="E10" s="92"/>
      <c r="F10" s="92"/>
      <c r="G10" s="92"/>
      <c r="H10" s="92"/>
      <c r="I10" s="93"/>
    </row>
    <row r="11" spans="1:10" s="9" customFormat="1" x14ac:dyDescent="0.2">
      <c r="A11" s="71"/>
      <c r="B11" s="72"/>
      <c r="C11" s="72"/>
      <c r="D11" s="72"/>
      <c r="E11" s="72"/>
      <c r="F11" s="72"/>
      <c r="G11" s="72"/>
      <c r="H11" s="72"/>
      <c r="I11" s="73"/>
    </row>
    <row r="12" spans="1:10" x14ac:dyDescent="0.2">
      <c r="A12" s="62"/>
      <c r="B12" s="63"/>
      <c r="C12" s="63"/>
      <c r="D12" s="63"/>
      <c r="E12" s="63"/>
      <c r="F12" s="63"/>
      <c r="G12" s="63"/>
      <c r="H12" s="63"/>
      <c r="I12" s="64"/>
    </row>
    <row r="13" spans="1:10" s="14" customFormat="1" x14ac:dyDescent="0.2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0" s="23" customFormat="1" x14ac:dyDescent="0.2">
      <c r="A14" s="71"/>
      <c r="B14" s="72"/>
      <c r="C14" s="72"/>
      <c r="D14" s="72"/>
      <c r="E14" s="72"/>
      <c r="F14" s="72"/>
      <c r="G14" s="72"/>
      <c r="H14" s="72"/>
      <c r="I14" s="73"/>
    </row>
    <row r="15" spans="1:10" x14ac:dyDescent="0.2">
      <c r="A15" s="62"/>
      <c r="B15" s="63"/>
      <c r="C15" s="63"/>
      <c r="D15" s="63"/>
      <c r="E15" s="63"/>
      <c r="F15" s="63"/>
      <c r="G15" s="63"/>
      <c r="H15" s="63"/>
      <c r="I15" s="64"/>
    </row>
    <row r="16" spans="1:10" s="14" customFormat="1" x14ac:dyDescent="0.2">
      <c r="A16" s="91" t="s">
        <v>31</v>
      </c>
      <c r="B16" s="92"/>
      <c r="C16" s="92"/>
      <c r="D16" s="92"/>
      <c r="E16" s="92"/>
      <c r="F16" s="92"/>
      <c r="G16" s="92"/>
      <c r="H16" s="92"/>
      <c r="I16" s="93"/>
    </row>
    <row r="17" spans="1:9" s="23" customFormat="1" x14ac:dyDescent="0.2">
      <c r="A17" s="71"/>
      <c r="B17" s="72"/>
      <c r="C17" s="72"/>
      <c r="D17" s="72"/>
      <c r="E17" s="72"/>
      <c r="F17" s="72"/>
      <c r="G17" s="72"/>
      <c r="H17" s="72"/>
      <c r="I17" s="73"/>
    </row>
    <row r="18" spans="1:9" x14ac:dyDescent="0.2">
      <c r="A18" s="62"/>
      <c r="B18" s="63"/>
      <c r="C18" s="63"/>
      <c r="D18" s="63"/>
      <c r="E18" s="63"/>
      <c r="F18" s="63"/>
      <c r="G18" s="63"/>
      <c r="H18" s="63"/>
      <c r="I18" s="64"/>
    </row>
    <row r="19" spans="1:9" ht="20" customHeight="1" x14ac:dyDescent="0.2">
      <c r="A19" s="65" t="s">
        <v>33</v>
      </c>
      <c r="B19" s="66"/>
      <c r="C19" s="66"/>
      <c r="D19" s="66"/>
      <c r="E19" s="66"/>
      <c r="F19" s="66"/>
      <c r="G19" s="66"/>
      <c r="H19" s="66"/>
      <c r="I19" s="67"/>
    </row>
    <row r="20" spans="1:9" s="9" customFormat="1" x14ac:dyDescent="0.2">
      <c r="A20" s="94"/>
      <c r="B20" s="95"/>
      <c r="C20" s="95"/>
      <c r="D20" s="95"/>
      <c r="E20" s="95"/>
      <c r="F20" s="95"/>
      <c r="G20" s="95"/>
      <c r="H20" s="95"/>
      <c r="I20" s="96"/>
    </row>
    <row r="21" spans="1:9" x14ac:dyDescent="0.2">
      <c r="A21" s="62"/>
      <c r="B21" s="63"/>
      <c r="C21" s="63"/>
      <c r="D21" s="63"/>
      <c r="E21" s="63"/>
      <c r="F21" s="63"/>
      <c r="G21" s="63"/>
      <c r="H21" s="63"/>
      <c r="I21" s="64"/>
    </row>
    <row r="22" spans="1:9" ht="20" customHeight="1" x14ac:dyDescent="0.2">
      <c r="A22" s="65" t="s">
        <v>56</v>
      </c>
      <c r="B22" s="66"/>
      <c r="C22" s="66"/>
      <c r="D22" s="66"/>
      <c r="E22" s="66"/>
      <c r="F22" s="66"/>
      <c r="G22" s="66"/>
      <c r="H22" s="66"/>
      <c r="I22" s="67"/>
    </row>
    <row r="23" spans="1:9" x14ac:dyDescent="0.2">
      <c r="A23" s="74" t="s">
        <v>84</v>
      </c>
      <c r="B23" s="75"/>
      <c r="C23" s="75"/>
      <c r="D23" s="75"/>
      <c r="E23" s="75"/>
      <c r="F23" s="75"/>
      <c r="G23" s="75"/>
      <c r="H23" s="75"/>
      <c r="I23" s="76"/>
    </row>
    <row r="24" spans="1:9" x14ac:dyDescent="0.2">
      <c r="A24" s="68"/>
      <c r="B24" s="69"/>
      <c r="C24" s="69"/>
      <c r="D24" s="69"/>
      <c r="E24" s="69"/>
      <c r="F24" s="69"/>
      <c r="G24" s="69"/>
      <c r="H24" s="69"/>
      <c r="I24" s="70"/>
    </row>
    <row r="25" spans="1:9" x14ac:dyDescent="0.2">
      <c r="A25" s="59"/>
      <c r="B25" s="60"/>
      <c r="C25" s="60"/>
      <c r="D25" s="60"/>
      <c r="E25" s="60"/>
      <c r="F25" s="60"/>
      <c r="G25" s="60"/>
      <c r="H25" s="60"/>
      <c r="I25" s="61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zoomScale="150" zoomScaleNormal="70" zoomScalePageLayoutView="85" workbookViewId="0">
      <selection activeCell="A23" sqref="A23"/>
    </sheetView>
  </sheetViews>
  <sheetFormatPr baseColWidth="10" defaultColWidth="10.83203125" defaultRowHeight="15" x14ac:dyDescent="0.2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11" t="s">
        <v>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8" ht="20" customHeight="1" x14ac:dyDescent="0.2">
      <c r="A2" s="24" t="s">
        <v>26</v>
      </c>
      <c r="B2" s="112" t="str">
        <f>'Fiche générale'!B2</f>
        <v>EUR CREATES</v>
      </c>
      <c r="C2" s="112"/>
      <c r="D2" s="112"/>
      <c r="E2" s="112"/>
      <c r="F2"/>
      <c r="G2"/>
      <c r="H2"/>
      <c r="I2"/>
      <c r="J2"/>
      <c r="K2"/>
    </row>
    <row r="3" spans="1:18" ht="20" customHeight="1" x14ac:dyDescent="0.2">
      <c r="A3" s="24" t="s">
        <v>24</v>
      </c>
      <c r="B3" s="113" t="str">
        <f>'Fiche générale'!B3:I3</f>
        <v>CU Comptabilité de la production audiovisuelle</v>
      </c>
      <c r="C3" s="114"/>
      <c r="D3" s="114"/>
      <c r="E3" s="114"/>
      <c r="F3" s="114"/>
      <c r="G3" s="114"/>
      <c r="H3" s="114"/>
      <c r="I3" s="114"/>
      <c r="J3" s="115"/>
      <c r="K3"/>
    </row>
    <row r="4" spans="1:18" ht="20" customHeight="1" x14ac:dyDescent="0.25">
      <c r="A4" s="24" t="s">
        <v>17</v>
      </c>
      <c r="B4" s="25"/>
      <c r="C4" s="26" t="s">
        <v>57</v>
      </c>
      <c r="D4" s="116"/>
      <c r="E4" s="116"/>
      <c r="F4" s="117" t="s">
        <v>25</v>
      </c>
      <c r="G4" s="118"/>
      <c r="H4" s="119"/>
      <c r="I4" s="120"/>
      <c r="J4" s="120"/>
      <c r="K4" s="120"/>
      <c r="L4" s="120"/>
      <c r="M4" s="120"/>
      <c r="N4" s="121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22"/>
      <c r="E6" s="123"/>
      <c r="F6" s="117" t="s">
        <v>2</v>
      </c>
      <c r="G6" s="118"/>
      <c r="H6" s="124"/>
      <c r="I6" s="125"/>
      <c r="J6" s="125"/>
      <c r="K6" s="125"/>
      <c r="L6" s="125"/>
      <c r="M6" s="125"/>
      <c r="N6" s="126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27" t="s">
        <v>41</v>
      </c>
      <c r="F9" s="128"/>
      <c r="G9" s="127" t="s">
        <v>36</v>
      </c>
      <c r="H9" s="128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107" t="s">
        <v>40</v>
      </c>
      <c r="F10" s="108"/>
      <c r="G10" s="109"/>
      <c r="H10" s="110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01"/>
      <c r="F13" s="101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02" t="s">
        <v>18</v>
      </c>
      <c r="K14" s="103"/>
      <c r="L14" s="104"/>
      <c r="M14" s="102" t="s">
        <v>19</v>
      </c>
      <c r="N14" s="104"/>
      <c r="O14" s="97" t="s">
        <v>65</v>
      </c>
      <c r="P14" s="98"/>
      <c r="Q14" s="99"/>
      <c r="R14" s="100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05" t="str">
        <f>IF(H17="CCI (CC Intégral)","CT pour les dispensés","Contrôle Terminal")</f>
        <v>Contrôle Terminal</v>
      </c>
      <c r="L15" s="106"/>
      <c r="M15" s="105" t="s">
        <v>21</v>
      </c>
      <c r="N15" s="106"/>
      <c r="O15" s="43" t="s">
        <v>67</v>
      </c>
      <c r="P15" s="57" t="s">
        <v>21</v>
      </c>
      <c r="Q15" s="58"/>
      <c r="R15" s="100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00"/>
    </row>
    <row r="17" spans="1:18" ht="15" customHeight="1" x14ac:dyDescent="0.2">
      <c r="A17" s="1" t="s">
        <v>0</v>
      </c>
      <c r="B17" s="129" t="s">
        <v>89</v>
      </c>
      <c r="C17" s="2" t="s">
        <v>90</v>
      </c>
      <c r="D17" s="3">
        <v>12</v>
      </c>
      <c r="E17" s="3">
        <v>1</v>
      </c>
      <c r="F17" s="3" t="s">
        <v>95</v>
      </c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29" t="s">
        <v>91</v>
      </c>
      <c r="C18" s="2" t="s">
        <v>92</v>
      </c>
      <c r="D18" s="3"/>
      <c r="E18" s="53">
        <v>1</v>
      </c>
      <c r="F18" s="3" t="s">
        <v>95</v>
      </c>
      <c r="G18" s="3" t="s">
        <v>95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 t="s">
        <v>37</v>
      </c>
      <c r="B19" s="1" t="s">
        <v>93</v>
      </c>
      <c r="C19" s="55" t="s">
        <v>94</v>
      </c>
      <c r="D19" s="3"/>
      <c r="E19" s="53">
        <v>1</v>
      </c>
      <c r="F19" s="3" t="s">
        <v>95</v>
      </c>
      <c r="G19" s="3" t="s">
        <v>95</v>
      </c>
      <c r="H19" s="3" t="s">
        <v>61</v>
      </c>
      <c r="I19" s="3"/>
      <c r="J19" s="3">
        <v>1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E9 G9 J15:K15 M15 A16:N16">
    <cfRule type="expression" dxfId="16" priority="26">
      <formula>$A$11=1</formula>
    </cfRule>
    <cfRule type="expression" dxfId="15" priority="25">
      <formula>$A$11=3</formula>
    </cfRule>
  </conditionalFormatting>
  <conditionalFormatting sqref="I17:I52 K17:L52">
    <cfRule type="expression" dxfId="14" priority="23">
      <formula>$H17="CCI (CC Intégral)"</formula>
    </cfRule>
  </conditionalFormatting>
  <conditionalFormatting sqref="I17:J52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7" priority="13">
      <formula>$A$11=3</formula>
    </cfRule>
    <cfRule type="expression" dxfId="6" priority="14">
      <formula>$A$11=1</formula>
    </cfRule>
  </conditionalFormatting>
  <conditionalFormatting sqref="O15:Q16">
    <cfRule type="expression" dxfId="5" priority="6">
      <formula>$A$11=2</formula>
    </cfRule>
  </conditionalFormatting>
  <conditionalFormatting sqref="O16:Q16">
    <cfRule type="expression" dxfId="4" priority="8">
      <formula>$A$11=1</formula>
    </cfRule>
    <cfRule type="expression" dxfId="3" priority="7">
      <formula>$A$11=4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85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03C8A4-CC02-4873-9017-039A2F5C7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Fiche générale</vt:lpstr>
      <vt:lpstr>Annualisé</vt:lpstr>
      <vt:lpstr>Listes</vt:lpstr>
      <vt:lpstr>IAE</vt:lpstr>
      <vt:lpstr>Annualisé!Impression_des_titres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Ophelie Lecuyer</cp:lastModifiedBy>
  <cp:lastPrinted>2018-03-30T09:51:52Z</cp:lastPrinted>
  <dcterms:created xsi:type="dcterms:W3CDTF">2016-12-07T14:50:54Z</dcterms:created>
  <dcterms:modified xsi:type="dcterms:W3CDTF">2024-03-22T14:46:10Z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