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ecourt\Desktop\NOUVELLE ACCRED\Nouveau dossier\"/>
    </mc:Choice>
  </mc:AlternateContent>
  <xr:revisionPtr revIDLastSave="314" documentId="11_E5BFBF7B92F098B639B93B062EAEEDCFA02E41CD" xr6:coauthVersionLast="47" xr6:coauthVersionMax="47" xr10:uidLastSave="{DD4FA12A-0D0A-432D-A44C-3946143AB8B8}"/>
  <bookViews>
    <workbookView xWindow="0" yWindow="0" windowWidth="28800" windowHeight="12330" firstSheet="4" activeTab="4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1 Maquette" sheetId="3" r:id="rId4"/>
    <sheet name="Année 1 MCC" sheetId="4" r:id="rId5"/>
  </sheet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>#REF!</definedName>
    <definedName name="liste_mention">#REF!</definedName>
    <definedName name="Médecine">#REF!</definedName>
    <definedName name="POLYTECH_SOPHIA">Listes!$G$12:$G$13</definedName>
    <definedName name="Por">#REF!</definedName>
    <definedName name="Portail_Droit">#REF!</definedName>
    <definedName name="Portail_EG">#REF!</definedName>
    <definedName name="Portail_SHS">#REF!</definedName>
    <definedName name="Portail_SHS_LLAC">#REF!</definedName>
    <definedName name="Portail_ST_SV">#REF!</definedName>
    <definedName name="Portail_STAPS">#REF!</definedName>
    <definedName name="tab_code">#REF!</definedName>
    <definedName name="tab_code_dip">Listes!$L$1:$M$54</definedName>
    <definedName name="_xlnm.Print_Area" localSheetId="3">'Année 1 Maquette'!$A$1:$O$71</definedName>
    <definedName name="_xlnm.Print_Area" localSheetId="4">'Année 1 MCC'!$A$1:$T$71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A21" i="4" l="1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C21" i="4" l="1"/>
  <c r="C22" i="4"/>
  <c r="C24" i="4"/>
  <c r="C25" i="4"/>
  <c r="C26" i="4"/>
  <c r="C27" i="4"/>
  <c r="C29" i="4"/>
  <c r="C30" i="4"/>
  <c r="C31" i="4"/>
  <c r="C32" i="4"/>
  <c r="C33" i="4"/>
  <c r="C34" i="4"/>
  <c r="C35" i="4"/>
  <c r="C36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2" i="4"/>
  <c r="C53" i="4"/>
  <c r="C56" i="4"/>
  <c r="C61" i="4"/>
  <c r="C64" i="4"/>
  <c r="C65" i="4"/>
  <c r="C70" i="4"/>
  <c r="C71" i="4"/>
  <c r="C72" i="4"/>
  <c r="C73" i="4"/>
  <c r="C74" i="4"/>
  <c r="C75" i="4"/>
  <c r="C76" i="4"/>
  <c r="C77" i="4"/>
  <c r="C78" i="4"/>
  <c r="C79" i="4"/>
  <c r="C80" i="4"/>
  <c r="C81" i="4"/>
  <c r="W18" i="21" l="1"/>
  <c r="T18" i="21"/>
  <c r="Q18" i="21"/>
  <c r="N18" i="21"/>
  <c r="H5" i="21"/>
  <c r="B4" i="2" l="1"/>
  <c r="E15" i="4" l="1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C20" i="4" l="1"/>
  <c r="E13" i="4"/>
  <c r="B15" i="4"/>
  <c r="B13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0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7" i="3"/>
  <c r="E7" i="3"/>
  <c r="B7" i="4"/>
  <c r="E10" i="4" l="1"/>
  <c r="E7" i="4"/>
  <c r="B20" i="4" l="1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H7" i="3" l="1"/>
  <c r="H7" i="4"/>
</calcChain>
</file>

<file path=xl/sharedStrings.xml><?xml version="1.0" encoding="utf-8"?>
<sst xmlns="http://schemas.openxmlformats.org/spreadsheetml/2006/main" count="993" uniqueCount="437">
  <si>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</si>
  <si>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</si>
  <si>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</si>
  <si>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</si>
  <si>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</si>
  <si>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</si>
  <si>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</si>
  <si>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</si>
  <si>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</si>
  <si>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</si>
  <si>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</si>
  <si>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</si>
  <si>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</si>
  <si>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</si>
  <si>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</si>
  <si>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</si>
  <si>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</si>
  <si>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</si>
  <si>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</si>
  <si>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</si>
  <si>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</si>
  <si>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</si>
  <si>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</si>
  <si>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</si>
  <si>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</si>
  <si>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</si>
  <si>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</si>
  <si>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</si>
  <si>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</si>
  <si>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</si>
  <si>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</si>
  <si>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</si>
  <si>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</si>
  <si>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</si>
  <si>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</si>
  <si>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</si>
  <si>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</si>
  <si>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</si>
  <si>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</si>
  <si>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</si>
  <si>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</si>
  <si>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</si>
  <si>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</si>
  <si>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</si>
  <si>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</si>
  <si>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</si>
  <si>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</si>
  <si>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</si>
  <si>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</si>
  <si>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</si>
  <si>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</si>
  <si>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</si>
  <si>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</si>
  <si>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</si>
  <si>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</si>
  <si>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</si>
  <si>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</si>
  <si>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</si>
  <si>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</si>
  <si>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</si>
  <si>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</si>
  <si>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</si>
  <si>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</si>
  <si>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</si>
  <si>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</si>
  <si>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</si>
  <si>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</si>
  <si>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</si>
  <si>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</si>
  <si>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</si>
  <si>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</si>
  <si>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</si>
  <si>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</si>
  <si>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</si>
  <si>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</si>
  <si>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</si>
  <si>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</si>
  <si>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</si>
  <si>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</si>
  <si>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</si>
  <si>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</si>
  <si>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</si>
  <si>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</si>
  <si>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</si>
  <si>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</si>
  <si>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</si>
  <si>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</si>
  <si>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</si>
  <si>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</si>
  <si>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</si>
  <si>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</si>
  <si>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</si>
  <si>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</si>
  <si>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</si>
  <si>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</si>
  <si>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</si>
  <si>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</si>
  <si>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</si>
  <si>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</si>
  <si>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</si>
  <si>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</si>
  <si>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</si>
  <si>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</si>
  <si>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</si>
  <si>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</si>
  <si>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</si>
  <si>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</si>
  <si>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</si>
  <si>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</si>
  <si>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</si>
  <si>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</si>
  <si>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</si>
  <si>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</si>
  <si>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</si>
  <si>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</si>
  <si>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</si>
  <si>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</si>
  <si>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</si>
  <si>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</si>
  <si>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</si>
  <si>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</si>
  <si>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</si>
  <si>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</si>
  <si>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</si>
  <si>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</si>
  <si>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</si>
  <si>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</si>
  <si>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</si>
  <si>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</si>
  <si>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</si>
  <si>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</si>
  <si>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</si>
  <si>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</si>
  <si>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</si>
  <si>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</si>
  <si>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</si>
  <si>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</si>
  <si>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</si>
  <si>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</si>
  <si>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</si>
  <si>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</si>
  <si>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</si>
  <si>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</si>
  <si>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</si>
  <si>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</si>
  <si>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</si>
  <si>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</si>
  <si>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</si>
  <si>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</si>
  <si>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</si>
  <si>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</si>
  <si>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</si>
  <si>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</si>
  <si>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</si>
  <si>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</si>
  <si>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</si>
  <si>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</si>
  <si>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</si>
  <si>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</si>
  <si>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</si>
  <si>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</si>
  <si>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</si>
  <si>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</si>
  <si>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</si>
  <si>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</si>
  <si>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</si>
  <si>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</si>
  <si>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</si>
  <si>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</si>
  <si>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</si>
  <si>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</si>
  <si>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</si>
  <si>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</si>
  <si>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</si>
  <si>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</si>
  <si>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</si>
  <si>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</si>
  <si>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</si>
  <si>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</si>
  <si>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</si>
  <si>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</si>
  <si>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</si>
  <si>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</si>
  <si>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</si>
  <si>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</si>
  <si>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</si>
  <si>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</si>
  <si>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</si>
  <si>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</si>
  <si>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</si>
  <si>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</si>
  <si>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</si>
  <si>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</si>
  <si>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</si>
  <si>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</si>
  <si>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</si>
  <si>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</si>
  <si>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</si>
  <si>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</si>
  <si>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</si>
  <si>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</si>
  <si>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</si>
  <si>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</si>
  <si>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</si>
  <si>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</si>
  <si>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</si>
  <si>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</si>
  <si>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</si>
  <si>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</si>
  <si>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</si>
  <si>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</si>
  <si>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</si>
  <si>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</si>
  <si>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</si>
  <si>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</si>
  <si>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</si>
  <si>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</si>
  <si>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</si>
  <si>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</si>
  <si>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</si>
  <si>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</si>
  <si>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</si>
  <si>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</si>
  <si>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</si>
  <si>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</si>
  <si>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</si>
  <si>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</si>
  <si>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</si>
  <si>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</si>
  <si>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10/20. Les ECUE peuvent donc se compenser entre eux pour l'obtention d'une UE. L'étudiant.e qui ne souhaite pas bénéficier de la compensation doit en faire la demande explicite</t>
  </si>
  <si>
    <t>Obtention du Semestre</t>
  </si>
  <si>
    <t>Master annualisé</t>
  </si>
  <si>
    <t>Obtention de l'Année</t>
  </si>
  <si>
    <t xml:space="preserve">L'année est obtenue lorsque la moyenne des notes des UE qui le composent atteint 10/20. </t>
  </si>
  <si>
    <t>Note éliminatoire/ Note seuil</t>
  </si>
  <si>
    <t>Note éliminatoire pour le mémoire: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</si>
  <si>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</si>
  <si>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</si>
  <si>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</si>
  <si>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</si>
  <si>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</si>
  <si>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</si>
  <si>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</si>
  <si>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</si>
  <si>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</si>
  <si>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</si>
  <si>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</si>
  <si>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</si>
  <si>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</si>
  <si>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</si>
  <si>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</si>
  <si>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</si>
  <si>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</si>
  <si>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</si>
  <si>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</si>
  <si>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</si>
  <si>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</si>
  <si>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</si>
  <si>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</si>
  <si>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</si>
  <si>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HMUDCM1</t>
  </si>
  <si>
    <t>1.1</t>
  </si>
  <si>
    <t>SFRI/Séminaires Creates</t>
  </si>
  <si>
    <t>HMESFR1</t>
  </si>
  <si>
    <t>Transversale CREATES</t>
  </si>
  <si>
    <t>1.2</t>
  </si>
  <si>
    <t>Bases en statistiques et recueil de données</t>
  </si>
  <si>
    <t>HMEPEC34</t>
  </si>
  <si>
    <t>Master ECTN</t>
  </si>
  <si>
    <t>1.3</t>
  </si>
  <si>
    <t xml:space="preserve">Anglais pour la recherche </t>
  </si>
  <si>
    <t>HMEDAR1</t>
  </si>
  <si>
    <t>sur le service du dept. d'anglais Shona White,  Mutualisé master SDL TAT</t>
  </si>
  <si>
    <t>Linguistique générale  et théorique 1</t>
  </si>
  <si>
    <t>HMUDLG11</t>
  </si>
  <si>
    <t>2.1</t>
  </si>
  <si>
    <t xml:space="preserve"> Architecture cognitive de la grammaire</t>
  </si>
  <si>
    <t>HMEDAC1</t>
  </si>
  <si>
    <r>
      <t xml:space="preserve">  departement SDL - Chargé de cours CNRS Tobias Scheer. </t>
    </r>
    <r>
      <rPr>
        <sz val="11"/>
        <color rgb="FFFF0000"/>
        <rFont val="Calibri (Corps)"/>
      </rPr>
      <t>Mutualisé Master Sciences Cognitives</t>
    </r>
  </si>
  <si>
    <t>2.2</t>
  </si>
  <si>
    <t>Introduction à la théorie (morpho)syntaxique</t>
  </si>
  <si>
    <t>HMEDIT1</t>
  </si>
  <si>
    <r>
      <t xml:space="preserve">Service departement SDL MCF Syntaxe. </t>
    </r>
    <r>
      <rPr>
        <sz val="11"/>
        <color rgb="FFFF0000"/>
        <rFont val="Calibri (Corps)"/>
      </rPr>
      <t>Mutualisé Master Sciences Cognitives</t>
    </r>
  </si>
  <si>
    <t>Linguistique générale et théorique 2</t>
  </si>
  <si>
    <t>HMUDLG12</t>
  </si>
  <si>
    <t>3.1</t>
  </si>
  <si>
    <t>Phonétique et phonologie</t>
  </si>
  <si>
    <t>HMEDPP1</t>
  </si>
  <si>
    <r>
      <t xml:space="preserve">Service departement SDL Diana Passino </t>
    </r>
    <r>
      <rPr>
        <sz val="11"/>
        <color rgb="FFFF0000"/>
        <rFont val="Calibri (Corps)"/>
      </rPr>
      <t>Mutualisé Master SDL TAT</t>
    </r>
  </si>
  <si>
    <t>3.2</t>
  </si>
  <si>
    <t>Sémantique</t>
  </si>
  <si>
    <t>HMEDSM1</t>
  </si>
  <si>
    <r>
      <t xml:space="preserve">Service departement SDL Philippe Del Giudice departement SDL - Chargé de cours CNRS Friederike Moltmann  </t>
    </r>
    <r>
      <rPr>
        <sz val="11"/>
        <color rgb="FFFF0000"/>
        <rFont val="Calibri (Corps)"/>
      </rPr>
      <t>Mutualisé Master SDL TAT</t>
    </r>
  </si>
  <si>
    <t>Analyse de Données Textuelles 1</t>
  </si>
  <si>
    <t>HMUDAD1</t>
  </si>
  <si>
    <t>4.1</t>
  </si>
  <si>
    <t>Introduction à la linguistique computationnelle</t>
  </si>
  <si>
    <t>HMEDIL1</t>
  </si>
  <si>
    <r>
      <t xml:space="preserve">Service departement Informatique - Elena Cabrio </t>
    </r>
    <r>
      <rPr>
        <sz val="11"/>
        <color rgb="FFFF0000"/>
        <rFont val="Calibri (Corps)"/>
      </rPr>
      <t>Mutualisé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 (Corps)"/>
      </rPr>
      <t>Mutualisé Master FLE</t>
    </r>
  </si>
  <si>
    <t>4.2</t>
  </si>
  <si>
    <t>Corpus numériques</t>
  </si>
  <si>
    <t>HMEDCN1</t>
  </si>
  <si>
    <r>
      <t xml:space="preserve">departement SDL - Chargé de cours CNRS Damon Mayaffre </t>
    </r>
    <r>
      <rPr>
        <sz val="11"/>
        <color rgb="FFFF0000"/>
        <rFont val="Calibri (Corps)"/>
      </rPr>
      <t>Mutualisé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 (Corps)"/>
      </rPr>
      <t>Mutualisé Master FLE</t>
    </r>
  </si>
  <si>
    <t>Linguistique Psycholinguistique Cognition 1</t>
  </si>
  <si>
    <t>HMUDPC1</t>
  </si>
  <si>
    <t>5.1</t>
  </si>
  <si>
    <t>Introduction à la psycholinguistique avec méthodologie</t>
  </si>
  <si>
    <t>HMEDIP1</t>
  </si>
  <si>
    <r>
      <t xml:space="preserve">departement SDL - Chargée de cours CNRS  Fanny Meunier. </t>
    </r>
    <r>
      <rPr>
        <sz val="11"/>
        <color rgb="FFFF0000"/>
        <rFont val="Calibri (Corps)"/>
      </rPr>
      <t>Mutualisé Master SDL TAT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>, Master DAE</t>
    </r>
  </si>
  <si>
    <t>5.2</t>
  </si>
  <si>
    <t>Introduction à la neurolinguistique avec méthodologie</t>
  </si>
  <si>
    <t>HMEDIN1</t>
  </si>
  <si>
    <r>
      <t xml:space="preserve">departement SDL - Chargée de cours CNRS  Seckin Arslan </t>
    </r>
    <r>
      <rPr>
        <sz val="11"/>
        <color rgb="FFFF0000"/>
        <rFont val="Calibri (Corps)"/>
      </rPr>
      <t xml:space="preserve">Mutualisé Master SDL TAT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>, Master DAE</t>
    </r>
  </si>
  <si>
    <t>5.3</t>
  </si>
  <si>
    <t>Développement du langage</t>
  </si>
  <si>
    <t>HMEDDL1</t>
  </si>
  <si>
    <r>
      <t xml:space="preserve">Service departement SDL Katerina Palasis. </t>
    </r>
    <r>
      <rPr>
        <sz val="11"/>
        <color rgb="FFFF0000"/>
        <rFont val="Calibri (Corps)"/>
      </rPr>
      <t xml:space="preserve">Mutualisé Master SDL TAT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 (Corps)"/>
      </rPr>
      <t>Mutualisé Master FLE</t>
    </r>
    <r>
      <rPr>
        <sz val="11"/>
        <color theme="1"/>
        <rFont val="Calibri"/>
        <family val="2"/>
        <scheme val="minor"/>
      </rPr>
      <t>, Master DAE</t>
    </r>
  </si>
  <si>
    <t>5.4</t>
  </si>
  <si>
    <t>Acquisition des langues secondes</t>
  </si>
  <si>
    <t>HMEDAL1</t>
  </si>
  <si>
    <r>
      <t xml:space="preserve">Service departement anglais - Amanda Edmonds - Shona White. </t>
    </r>
    <r>
      <rPr>
        <sz val="11"/>
        <color rgb="FFFF0000"/>
        <rFont val="Calibri (Corps)"/>
      </rPr>
      <t>Mutualisé Master SDL TAT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 (Corps)"/>
      </rPr>
      <t xml:space="preserve">Mutualisé Master Sciences  Cognitives, </t>
    </r>
    <r>
      <rPr>
        <sz val="11"/>
        <color theme="1"/>
        <rFont val="Calibri"/>
        <family val="2"/>
        <scheme val="minor"/>
      </rPr>
      <t>Master DAE</t>
    </r>
  </si>
  <si>
    <t>Mineure CREATES</t>
  </si>
  <si>
    <t>HMOCRE1(F)</t>
  </si>
  <si>
    <t>HMUDCM2</t>
  </si>
  <si>
    <t>Séminaires creates/transversale</t>
  </si>
  <si>
    <t>HMESFR2</t>
  </si>
  <si>
    <t>HMEDAR2</t>
  </si>
  <si>
    <t>sur le service du dept. d'anglais Shona White Mutualisé master SDL TAT</t>
  </si>
  <si>
    <t>UE Options (1 UE min / 1 UE max)</t>
  </si>
  <si>
    <t>HMODSL21</t>
  </si>
  <si>
    <t>Francophonie</t>
  </si>
  <si>
    <t>HMUFFF2</t>
  </si>
  <si>
    <t>2.1.1</t>
  </si>
  <si>
    <t>HMEFFF2</t>
  </si>
  <si>
    <t>Master FLE</t>
  </si>
  <si>
    <t xml:space="preserve"> Développement typique du langage</t>
  </si>
  <si>
    <t>HMUDDT2</t>
  </si>
  <si>
    <t>2.2.1</t>
  </si>
  <si>
    <t>Master Psycho DAE</t>
  </si>
  <si>
    <t>2.3</t>
  </si>
  <si>
    <t>Statistiques et méthodes</t>
  </si>
  <si>
    <t>HMUDSM2</t>
  </si>
  <si>
    <t>2.3.1</t>
  </si>
  <si>
    <t>2.4</t>
  </si>
  <si>
    <t>Mineure DS4H</t>
  </si>
  <si>
    <t>HMORK20</t>
  </si>
  <si>
    <t>EUR DS4H</t>
  </si>
  <si>
    <t>2.5</t>
  </si>
  <si>
    <t>PAO et création graphique </t>
  </si>
  <si>
    <t>HMUDPG2</t>
  </si>
  <si>
    <t>2.5.1</t>
  </si>
  <si>
    <t>HMEICG4</t>
  </si>
  <si>
    <t>Medias et Humanités Numériques</t>
  </si>
  <si>
    <t>Analyse de Données Textuelles 2</t>
  </si>
  <si>
    <t>HMUDAD2</t>
  </si>
  <si>
    <t xml:space="preserve">Analyse de Données Textuelles </t>
  </si>
  <si>
    <t>HMEDAD2</t>
  </si>
  <si>
    <r>
      <t xml:space="preserve">Service departement SDL Celine Poudat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FLE</t>
    </r>
  </si>
  <si>
    <t>Linguistique de corpus outillée</t>
  </si>
  <si>
    <t>HMEDLC2</t>
  </si>
  <si>
    <r>
      <t xml:space="preserve">departement SDL - Chargé de cours CNRS Damon Mayaffre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FLE</t>
    </r>
  </si>
  <si>
    <t>Linguistique Psycholinguistique Cognition 2</t>
  </si>
  <si>
    <t>HMUDPC2</t>
  </si>
  <si>
    <t>Psycholinguistique avancée</t>
  </si>
  <si>
    <t>HMEDPA2</t>
  </si>
  <si>
    <r>
      <t xml:space="preserve">departement SDL - Chargée de cours CNRS  Fanny Meunier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>, Master DAE</t>
    </r>
  </si>
  <si>
    <t>Acquisition du langage avancée</t>
  </si>
  <si>
    <t>HMEDAL2</t>
  </si>
  <si>
    <r>
      <t xml:space="preserve">Service departement SDL Katerina Palasis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 (Corps)"/>
      </rPr>
      <t>Mutualisé Master FLE</t>
    </r>
    <r>
      <rPr>
        <sz val="11"/>
        <color theme="1"/>
        <rFont val="Calibri"/>
        <family val="2"/>
        <scheme val="minor"/>
      </rPr>
      <t>, Master DAE</t>
    </r>
  </si>
  <si>
    <t>4.3</t>
  </si>
  <si>
    <t>Neurolinguistique avancée</t>
  </si>
  <si>
    <t>HMEDNA2</t>
  </si>
  <si>
    <r>
      <t xml:space="preserve">Service departement Psychologie Raphaël Fargier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 xml:space="preserve"> Master DAE</t>
    </r>
  </si>
  <si>
    <t>4.4</t>
  </si>
  <si>
    <t>Acquisition des langues secondes avancée</t>
  </si>
  <si>
    <t>HMEDAS2</t>
  </si>
  <si>
    <r>
      <t xml:space="preserve">Service departement anglais - Amanda Edmonds - Shona White </t>
    </r>
    <r>
      <rPr>
        <sz val="11"/>
        <color rgb="FFFF0000"/>
        <rFont val="Calibri (Corps)"/>
      </rPr>
      <t>Mutalisé Master SDL TAT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 (Corps)"/>
      </rPr>
      <t>Mutualisé Master Sciences Cognitives</t>
    </r>
    <r>
      <rPr>
        <sz val="11"/>
        <color theme="1"/>
        <rFont val="Calibri"/>
        <family val="2"/>
        <scheme val="minor"/>
      </rPr>
      <t>,Master DAE</t>
    </r>
  </si>
  <si>
    <t>Linguistique générale et théorique 3</t>
  </si>
  <si>
    <t>HMUDLG2</t>
  </si>
  <si>
    <t>Phonologie</t>
  </si>
  <si>
    <t>HMEDPN2</t>
  </si>
  <si>
    <r>
      <t xml:space="preserve">Service departement SDL Diana Passino, </t>
    </r>
    <r>
      <rPr>
        <sz val="11"/>
        <color rgb="FFFF0000"/>
        <rFont val="Calibri (Corps)"/>
      </rPr>
      <t>Mutalisé Master SDL TAT</t>
    </r>
  </si>
  <si>
    <t>Dialectologie</t>
  </si>
  <si>
    <t>HMEDDI2</t>
  </si>
  <si>
    <t>Service departement SDL Diana Passino, Mutalisé Master SDL TAT</t>
  </si>
  <si>
    <t>PPR</t>
  </si>
  <si>
    <t>HMUDPR2</t>
  </si>
  <si>
    <t>6.1</t>
  </si>
  <si>
    <t>Compétences Informationnelles</t>
  </si>
  <si>
    <t>HMESD20</t>
  </si>
  <si>
    <t>BU</t>
  </si>
  <si>
    <t>6.2</t>
  </si>
  <si>
    <t>Rédaction académique</t>
  </si>
  <si>
    <t>HMEDRA2</t>
  </si>
  <si>
    <t>6.3</t>
  </si>
  <si>
    <t xml:space="preserve">Stage </t>
  </si>
  <si>
    <t>HMEDST2</t>
  </si>
  <si>
    <t>6.4</t>
  </si>
  <si>
    <t>Séminaires de recherche/colloques</t>
  </si>
  <si>
    <t>HMEDSR2</t>
  </si>
  <si>
    <t>6.5</t>
  </si>
  <si>
    <t xml:space="preserve">Projet de recueil de données </t>
  </si>
  <si>
    <t>HMEDPR2</t>
  </si>
  <si>
    <r>
      <t xml:space="preserve">Service departement Psychologie Raphaël Fargier, </t>
    </r>
    <r>
      <rPr>
        <sz val="11"/>
        <color rgb="FFFF0000"/>
        <rFont val="Calibri (Corps)"/>
      </rPr>
      <t>Mutalisé Master SDL TAT</t>
    </r>
  </si>
  <si>
    <t>6.6</t>
  </si>
  <si>
    <t>Anglais</t>
  </si>
  <si>
    <t>HMELLA2</t>
  </si>
  <si>
    <t>LANSAD</t>
  </si>
  <si>
    <t>Mutalisé Master SDL TAT</t>
  </si>
  <si>
    <t>HMOCRE2(F)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</si>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</sst>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 (Corps)"/>
    </font>
    <font>
      <sz val="11"/>
      <color rgb="FF00B050"/>
      <name val="Calibri (Corps)"/>
    </font>
    <font>
      <sz val="11"/>
      <color rgb="FF0070C0"/>
      <name val="Calibri (Corps)"/>
    </font>
    <font>
      <sz val="12"/>
      <color rgb="FF26262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2"/>
      <color rgb="FF262626"/>
      <name val="Calibri"/>
      <family val="2"/>
      <scheme val="minor"/>
    </font>
    <font>
      <b/>
      <sz val="14"/>
      <color theme="9" tint="-0.249977111117893"/>
      <name val="Calibri"/>
      <scheme val="minor"/>
    </font>
    <font>
      <sz val="20"/>
      <color theme="1"/>
      <name val="Calibri"/>
      <scheme val="minor"/>
    </font>
    <font>
      <sz val="20"/>
      <color rgb="FFFF0000"/>
      <name val="Calibri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FF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6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20" fillId="10" borderId="1" xfId="0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 applyProtection="1">
      <alignment horizontal="center" vertical="center" wrapText="1"/>
      <protection locked="0"/>
    </xf>
    <xf numFmtId="0" fontId="19" fillId="1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0" fillId="10" borderId="1" xfId="0" applyFill="1" applyBorder="1" applyProtection="1">
      <protection locked="0"/>
    </xf>
    <xf numFmtId="0" fontId="6" fillId="0" borderId="0" xfId="0" applyFont="1"/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/>
    <xf numFmtId="0" fontId="0" fillId="11" borderId="14" xfId="0" applyFill="1" applyBorder="1" applyAlignment="1" applyProtection="1">
      <alignment horizontal="center" vertical="center" wrapText="1"/>
      <protection locked="0"/>
    </xf>
    <xf numFmtId="164" fontId="0" fillId="11" borderId="14" xfId="0" applyNumberForma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/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0" fontId="22" fillId="10" borderId="1" xfId="0" applyFont="1" applyFill="1" applyBorder="1" applyProtection="1">
      <protection locked="0"/>
    </xf>
    <xf numFmtId="0" fontId="23" fillId="10" borderId="1" xfId="0" applyFont="1" applyFill="1" applyBorder="1" applyProtection="1">
      <protection locked="0"/>
    </xf>
    <xf numFmtId="0" fontId="24" fillId="10" borderId="1" xfId="0" applyFont="1" applyFill="1" applyBorder="1" applyProtection="1">
      <protection locked="0"/>
    </xf>
    <xf numFmtId="0" fontId="25" fillId="10" borderId="0" xfId="0" applyFont="1" applyFill="1"/>
    <xf numFmtId="0" fontId="25" fillId="0" borderId="16" xfId="0" applyFont="1" applyBorder="1"/>
    <xf numFmtId="0" fontId="25" fillId="10" borderId="16" xfId="0" applyFont="1" applyFill="1" applyBorder="1"/>
    <xf numFmtId="0" fontId="25" fillId="10" borderId="16" xfId="0" applyFont="1" applyFill="1" applyBorder="1" applyAlignment="1" applyProtection="1">
      <alignment horizontal="left" vertical="center" wrapText="1"/>
      <protection locked="0"/>
    </xf>
    <xf numFmtId="0" fontId="26" fillId="9" borderId="16" xfId="0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Border="1" applyProtection="1"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10" borderId="2" xfId="0" applyFill="1" applyBorder="1" applyAlignment="1" applyProtection="1">
      <alignment horizontal="left" vertical="center" wrapText="1"/>
      <protection locked="0"/>
    </xf>
    <xf numFmtId="0" fontId="17" fillId="10" borderId="2" xfId="0" applyFont="1" applyFill="1" applyBorder="1" applyAlignment="1" applyProtection="1">
      <alignment horizontal="left" vertical="center" wrapText="1"/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>
      <alignment horizontal="left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17" fillId="10" borderId="1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0" fillId="0" borderId="0" xfId="0" applyFont="1"/>
  </cellXfs>
  <cellStyles count="2">
    <cellStyle name="Lien hypertexte" xfId="1" builtinId="8"/>
    <cellStyle name="Normal" xfId="0" builtinId="0"/>
  </cellStyles>
  <dxfs count="316"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1560083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6" t="s">
        <v>0</v>
      </c>
      <c r="B1" s="1" t="s">
        <v>1</v>
      </c>
      <c r="C1" s="16" t="s">
        <v>2</v>
      </c>
      <c r="D1" s="1" t="s">
        <v>3</v>
      </c>
      <c r="E1" s="16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6" t="s">
        <v>9</v>
      </c>
      <c r="B2" s="1" t="s">
        <v>10</v>
      </c>
      <c r="C2" s="16" t="s">
        <v>11</v>
      </c>
      <c r="D2" s="1" t="s">
        <v>12</v>
      </c>
      <c r="E2" s="16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6" t="s">
        <v>18</v>
      </c>
      <c r="B3" s="1" t="s">
        <v>19</v>
      </c>
      <c r="C3" s="16" t="s">
        <v>20</v>
      </c>
      <c r="D3" s="1" t="s">
        <v>21</v>
      </c>
      <c r="E3" s="16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6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6" t="s">
        <v>52</v>
      </c>
      <c r="E11" s="16" t="s">
        <v>53</v>
      </c>
      <c r="F11" s="1" t="s">
        <v>54</v>
      </c>
      <c r="G11" s="25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6" t="s">
        <v>61</v>
      </c>
      <c r="C12" s="16" t="s">
        <v>62</v>
      </c>
      <c r="D12" s="16" t="s">
        <v>63</v>
      </c>
      <c r="E12" s="16" t="s">
        <v>43</v>
      </c>
      <c r="F12" s="1" t="s">
        <v>64</v>
      </c>
      <c r="G12" s="25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6" t="s">
        <v>68</v>
      </c>
      <c r="C13" s="1" t="s">
        <v>69</v>
      </c>
      <c r="E13" s="16" t="s">
        <v>45</v>
      </c>
      <c r="F13" s="1" t="s">
        <v>70</v>
      </c>
      <c r="G13" s="25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16" t="s">
        <v>74</v>
      </c>
      <c r="C14" s="1" t="s">
        <v>75</v>
      </c>
      <c r="E14" s="16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16" t="s">
        <v>80</v>
      </c>
      <c r="C15" s="1" t="s">
        <v>81</v>
      </c>
      <c r="E15" s="16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16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16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16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16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27" t="s">
        <v>117</v>
      </c>
      <c r="L28" s="1" t="s">
        <v>61</v>
      </c>
      <c r="M28" s="1" t="s">
        <v>118</v>
      </c>
    </row>
    <row r="29" spans="1:13">
      <c r="C29" s="26" t="s">
        <v>119</v>
      </c>
      <c r="L29" s="1" t="s">
        <v>68</v>
      </c>
      <c r="M29" s="1" t="s">
        <v>120</v>
      </c>
    </row>
    <row r="30" spans="1:13">
      <c r="C30" s="26" t="s">
        <v>121</v>
      </c>
      <c r="L30" s="1" t="s">
        <v>74</v>
      </c>
      <c r="M30" s="1" t="s">
        <v>122</v>
      </c>
    </row>
    <row r="31" spans="1:13">
      <c r="C31" s="26" t="s">
        <v>123</v>
      </c>
      <c r="L31" s="1" t="s">
        <v>80</v>
      </c>
      <c r="M31" s="1" t="s">
        <v>124</v>
      </c>
    </row>
    <row r="32" spans="1:13">
      <c r="C32" s="26" t="s">
        <v>125</v>
      </c>
      <c r="F32" s="40"/>
      <c r="L32" s="1" t="s">
        <v>64</v>
      </c>
      <c r="M32" s="1" t="s">
        <v>126</v>
      </c>
    </row>
    <row r="33" spans="3:13">
      <c r="C33" s="26" t="s">
        <v>127</v>
      </c>
      <c r="L33" s="1" t="s">
        <v>70</v>
      </c>
      <c r="M33" s="1" t="s">
        <v>128</v>
      </c>
    </row>
    <row r="34" spans="3:13">
      <c r="C34" s="26" t="s">
        <v>129</v>
      </c>
      <c r="L34" s="1" t="s">
        <v>76</v>
      </c>
      <c r="M34" s="1" t="s">
        <v>130</v>
      </c>
    </row>
    <row r="35" spans="3:13">
      <c r="C35" s="26" t="s">
        <v>131</v>
      </c>
      <c r="L35" s="1" t="s">
        <v>82</v>
      </c>
      <c r="M35" s="1" t="s">
        <v>132</v>
      </c>
    </row>
    <row r="36" spans="3:13">
      <c r="C36" s="26" t="s">
        <v>133</v>
      </c>
      <c r="L36" s="1" t="s">
        <v>87</v>
      </c>
      <c r="M36" s="1" t="s">
        <v>134</v>
      </c>
    </row>
    <row r="37" spans="3:13">
      <c r="C37" s="26" t="s">
        <v>135</v>
      </c>
      <c r="L37" s="1" t="s">
        <v>94</v>
      </c>
      <c r="M37" s="1" t="s">
        <v>136</v>
      </c>
    </row>
    <row r="38" spans="3:13">
      <c r="C38" s="26" t="s">
        <v>137</v>
      </c>
      <c r="L38" s="1" t="s">
        <v>98</v>
      </c>
      <c r="M38" s="1" t="s">
        <v>138</v>
      </c>
    </row>
    <row r="39" spans="3:13">
      <c r="C39" s="26" t="s">
        <v>139</v>
      </c>
      <c r="L39" s="1" t="s">
        <v>101</v>
      </c>
      <c r="M39" s="1" t="s">
        <v>140</v>
      </c>
    </row>
    <row r="40" spans="3:13">
      <c r="C40" s="26" t="s">
        <v>141</v>
      </c>
      <c r="L40" s="1" t="s">
        <v>89</v>
      </c>
      <c r="M40" s="1" t="s">
        <v>142</v>
      </c>
    </row>
    <row r="41" spans="3:13">
      <c r="C41" s="26" t="s">
        <v>143</v>
      </c>
      <c r="L41" s="1" t="s">
        <v>105</v>
      </c>
      <c r="M41" s="1" t="s">
        <v>144</v>
      </c>
    </row>
    <row r="42" spans="3:13">
      <c r="C42" s="26" t="s">
        <v>145</v>
      </c>
      <c r="L42" s="1" t="s">
        <v>108</v>
      </c>
      <c r="M42" s="1" t="s">
        <v>146</v>
      </c>
    </row>
    <row r="43" spans="3:13" ht="30">
      <c r="C43" s="26" t="s">
        <v>147</v>
      </c>
      <c r="L43" s="1" t="s">
        <v>65</v>
      </c>
      <c r="M43" s="1" t="s">
        <v>148</v>
      </c>
    </row>
    <row r="44" spans="3:13">
      <c r="C44" s="26" t="s">
        <v>149</v>
      </c>
      <c r="L44" s="1" t="s">
        <v>65</v>
      </c>
      <c r="M44" s="1" t="s">
        <v>150</v>
      </c>
    </row>
    <row r="45" spans="3:13">
      <c r="C45" s="26" t="s">
        <v>151</v>
      </c>
      <c r="L45" s="1" t="s">
        <v>83</v>
      </c>
      <c r="M45" s="1" t="s">
        <v>152</v>
      </c>
    </row>
    <row r="46" spans="3:13" ht="45">
      <c r="C46" s="26" t="s">
        <v>153</v>
      </c>
      <c r="L46" s="1" t="s">
        <v>88</v>
      </c>
      <c r="M46" s="1" t="s">
        <v>154</v>
      </c>
    </row>
    <row r="47" spans="3:13">
      <c r="C47" s="26" t="s">
        <v>155</v>
      </c>
      <c r="L47" s="1" t="s">
        <v>95</v>
      </c>
      <c r="M47" s="1" t="s">
        <v>156</v>
      </c>
    </row>
    <row r="48" spans="3:13">
      <c r="C48" s="26" t="s">
        <v>157</v>
      </c>
      <c r="L48" s="1" t="s">
        <v>99</v>
      </c>
      <c r="M48" s="1" t="s">
        <v>158</v>
      </c>
    </row>
    <row r="49" spans="3:13">
      <c r="C49" s="26" t="s">
        <v>159</v>
      </c>
      <c r="L49" s="1" t="s">
        <v>102</v>
      </c>
      <c r="M49" s="1" t="s">
        <v>160</v>
      </c>
    </row>
    <row r="50" spans="3:13" ht="30">
      <c r="C50" s="26" t="s">
        <v>161</v>
      </c>
      <c r="L50" s="1" t="s">
        <v>71</v>
      </c>
      <c r="M50" s="1" t="s">
        <v>162</v>
      </c>
    </row>
    <row r="51" spans="3:13">
      <c r="C51" s="26" t="s">
        <v>163</v>
      </c>
      <c r="L51" s="1" t="s">
        <v>71</v>
      </c>
      <c r="M51" s="1" t="s">
        <v>164</v>
      </c>
    </row>
    <row r="52" spans="3:13">
      <c r="C52" s="26" t="s">
        <v>165</v>
      </c>
      <c r="L52" s="1" t="s">
        <v>106</v>
      </c>
      <c r="M52" s="1" t="s">
        <v>166</v>
      </c>
    </row>
    <row r="53" spans="3:13">
      <c r="C53" s="26" t="s">
        <v>167</v>
      </c>
      <c r="L53" s="1" t="s">
        <v>109</v>
      </c>
      <c r="M53" s="1" t="s">
        <v>168</v>
      </c>
    </row>
    <row r="54" spans="3:13">
      <c r="C54" s="26" t="s">
        <v>169</v>
      </c>
      <c r="L54" s="1" t="s">
        <v>77</v>
      </c>
      <c r="M54" s="1" t="s">
        <v>170</v>
      </c>
    </row>
    <row r="55" spans="3:13">
      <c r="C55" s="26" t="s">
        <v>171</v>
      </c>
      <c r="L55" s="1" t="s">
        <v>111</v>
      </c>
      <c r="M55" s="1"/>
    </row>
    <row r="56" spans="3:13">
      <c r="C56" s="26" t="s">
        <v>172</v>
      </c>
    </row>
    <row r="57" spans="3:13">
      <c r="C57" s="26" t="s">
        <v>173</v>
      </c>
    </row>
    <row r="58" spans="3:13">
      <c r="C58" s="26" t="s">
        <v>174</v>
      </c>
    </row>
    <row r="59" spans="3:13">
      <c r="C59" s="26" t="s">
        <v>175</v>
      </c>
    </row>
    <row r="60" spans="3:13">
      <c r="C60" s="26" t="s">
        <v>176</v>
      </c>
    </row>
    <row r="61" spans="3:13">
      <c r="C61" s="26" t="s">
        <v>177</v>
      </c>
    </row>
    <row r="62" spans="3:13">
      <c r="C62" s="26" t="s">
        <v>178</v>
      </c>
    </row>
    <row r="63" spans="3:13">
      <c r="C63" s="26" t="s">
        <v>179</v>
      </c>
    </row>
    <row r="64" spans="3:13">
      <c r="C64" s="26" t="s">
        <v>180</v>
      </c>
    </row>
    <row r="65" spans="3:3">
      <c r="C65" s="26" t="s">
        <v>181</v>
      </c>
    </row>
    <row r="66" spans="3:3">
      <c r="C66" s="26" t="s">
        <v>182</v>
      </c>
    </row>
    <row r="67" spans="3:3">
      <c r="C67" s="26" t="s">
        <v>183</v>
      </c>
    </row>
    <row r="68" spans="3:3">
      <c r="C68" s="26" t="s">
        <v>184</v>
      </c>
    </row>
    <row r="69" spans="3:3">
      <c r="C69" s="26" t="s">
        <v>185</v>
      </c>
    </row>
    <row r="70" spans="3:3">
      <c r="C70" s="26" t="s">
        <v>186</v>
      </c>
    </row>
    <row r="71" spans="3:3">
      <c r="C71" s="26" t="s">
        <v>187</v>
      </c>
    </row>
    <row r="72" spans="3:3">
      <c r="C72" s="26" t="s">
        <v>188</v>
      </c>
    </row>
    <row r="73" spans="3:3">
      <c r="C73" s="26" t="s">
        <v>189</v>
      </c>
    </row>
    <row r="74" spans="3:3">
      <c r="C74" s="26" t="s">
        <v>190</v>
      </c>
    </row>
    <row r="75" spans="3:3">
      <c r="C75" s="26" t="s">
        <v>191</v>
      </c>
    </row>
    <row r="76" spans="3:3">
      <c r="C76" s="26" t="s">
        <v>192</v>
      </c>
    </row>
    <row r="77" spans="3:3">
      <c r="C77" s="26" t="s">
        <v>193</v>
      </c>
    </row>
    <row r="78" spans="3:3">
      <c r="C78" s="26" t="s">
        <v>194</v>
      </c>
    </row>
    <row r="79" spans="3:3">
      <c r="C79" s="26" t="s">
        <v>195</v>
      </c>
    </row>
    <row r="80" spans="3:3">
      <c r="C80" s="26" t="s">
        <v>196</v>
      </c>
    </row>
    <row r="81" spans="3:3">
      <c r="C81" s="26" t="s">
        <v>197</v>
      </c>
    </row>
    <row r="82" spans="3:3">
      <c r="C82" s="26" t="s">
        <v>198</v>
      </c>
    </row>
    <row r="83" spans="3:3">
      <c r="C83" s="26" t="s">
        <v>199</v>
      </c>
    </row>
    <row r="84" spans="3:3">
      <c r="C84" s="26" t="s">
        <v>200</v>
      </c>
    </row>
    <row r="85" spans="3:3">
      <c r="C85" s="26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18" t="s">
        <v>202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AA1" s="109" t="s">
        <v>203</v>
      </c>
      <c r="AB1" s="109"/>
      <c r="AC1" s="109"/>
      <c r="AD1" s="109"/>
    </row>
    <row r="2" spans="1:30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AA2" s="109"/>
      <c r="AB2" s="109"/>
      <c r="AC2" s="109"/>
      <c r="AD2" s="109"/>
    </row>
    <row r="3" spans="1:30">
      <c r="A3" s="109" t="s">
        <v>204</v>
      </c>
      <c r="B3" s="109"/>
      <c r="C3" s="109"/>
      <c r="D3" s="109" t="s">
        <v>205</v>
      </c>
      <c r="E3" s="109"/>
      <c r="F3" s="109"/>
      <c r="G3" s="109" t="s">
        <v>206</v>
      </c>
      <c r="H3" s="109"/>
      <c r="I3" s="109"/>
      <c r="J3" s="109" t="s">
        <v>207</v>
      </c>
      <c r="K3" s="109"/>
      <c r="L3" s="109"/>
      <c r="AA3" s="9" t="s">
        <v>204</v>
      </c>
      <c r="AB3" s="9" t="s">
        <v>205</v>
      </c>
      <c r="AC3" s="9" t="s">
        <v>206</v>
      </c>
      <c r="AD3" s="9" t="s">
        <v>207</v>
      </c>
    </row>
    <row r="4" spans="1:30">
      <c r="A4" s="9" t="s">
        <v>203</v>
      </c>
      <c r="B4" s="9" t="s">
        <v>208</v>
      </c>
      <c r="C4" s="9" t="s">
        <v>209</v>
      </c>
      <c r="D4" s="30" t="s">
        <v>203</v>
      </c>
      <c r="E4" s="30" t="s">
        <v>208</v>
      </c>
      <c r="F4" s="30" t="s">
        <v>209</v>
      </c>
      <c r="G4" s="30" t="s">
        <v>203</v>
      </c>
      <c r="H4" s="30" t="s">
        <v>208</v>
      </c>
      <c r="I4" s="30" t="s">
        <v>209</v>
      </c>
      <c r="J4" s="30" t="s">
        <v>203</v>
      </c>
      <c r="K4" s="30" t="s">
        <v>208</v>
      </c>
      <c r="L4" s="30" t="s">
        <v>209</v>
      </c>
      <c r="AA4" s="9">
        <f>'Année 1 Maquette'!I20*1.5</f>
        <v>0</v>
      </c>
      <c r="AB4" s="9" t="e">
        <f>#REF!*1.5</f>
        <v>#REF!</v>
      </c>
      <c r="AC4" s="9" t="e">
        <f>#REF!*1.5</f>
        <v>#REF!</v>
      </c>
      <c r="AD4" s="9" t="e">
        <f>#REF!*1.5</f>
        <v>#REF!</v>
      </c>
    </row>
    <row r="5" spans="1:30">
      <c r="A5" s="9" t="e">
        <f>SUM(AA4:AA291)</f>
        <v>#REF!</v>
      </c>
      <c r="B5" s="9">
        <f>SUM('Année 1 Maquette'!J20:J308)</f>
        <v>255</v>
      </c>
      <c r="C5" s="9">
        <f>SUM('Année 1 Maquette'!K20:K308)</f>
        <v>0</v>
      </c>
      <c r="D5" s="9" t="e">
        <f>SUM(AB4:AB291)</f>
        <v>#REF!</v>
      </c>
      <c r="E5" s="9" t="e">
        <f>SUM(#REF!)</f>
        <v>#REF!</v>
      </c>
      <c r="F5" s="9" t="e">
        <f>SUM(#REF!)</f>
        <v>#REF!</v>
      </c>
      <c r="G5" s="9" t="e">
        <f>SUM(AC4:AC291)</f>
        <v>#REF!</v>
      </c>
      <c r="H5" s="9" t="e">
        <f>SUM(#REF!)</f>
        <v>#REF!</v>
      </c>
      <c r="I5" s="9" t="e">
        <f>SUM(#REF!)</f>
        <v>#REF!</v>
      </c>
      <c r="J5" s="9" t="e">
        <f>SUM(AD4:AD291)</f>
        <v>#REF!</v>
      </c>
      <c r="K5" s="9" t="e">
        <f>SUM(#REF!)</f>
        <v>#REF!</v>
      </c>
      <c r="L5" s="9" t="e">
        <f>SUM(#REF!)</f>
        <v>#REF!</v>
      </c>
      <c r="AA5" s="9">
        <f>'Année 1 Maquette'!I21*1.5</f>
        <v>15</v>
      </c>
      <c r="AB5" s="9" t="e">
        <f>#REF!*1.5</f>
        <v>#REF!</v>
      </c>
      <c r="AC5" s="9" t="e">
        <f>#REF!*1.5</f>
        <v>#REF!</v>
      </c>
      <c r="AD5" s="9" t="e">
        <f>#REF!*1.5</f>
        <v>#REF!</v>
      </c>
    </row>
    <row r="6" spans="1:30">
      <c r="A6" s="109" t="s">
        <v>210</v>
      </c>
      <c r="B6" s="109"/>
      <c r="C6" s="109"/>
      <c r="D6" s="109" t="s">
        <v>210</v>
      </c>
      <c r="E6" s="109"/>
      <c r="F6" s="109"/>
      <c r="G6" s="109" t="s">
        <v>210</v>
      </c>
      <c r="H6" s="109"/>
      <c r="I6" s="109"/>
      <c r="J6" s="109" t="s">
        <v>210</v>
      </c>
      <c r="K6" s="109"/>
      <c r="L6" s="109"/>
      <c r="AA6" s="9">
        <f>'Année 1 Maquette'!I22*1.5</f>
        <v>18</v>
      </c>
      <c r="AB6" s="9" t="e">
        <f>#REF!*1.5</f>
        <v>#REF!</v>
      </c>
      <c r="AC6" s="9" t="e">
        <f>#REF!*1.5</f>
        <v>#REF!</v>
      </c>
      <c r="AD6" s="9" t="e">
        <f>#REF!*1.5</f>
        <v>#REF!</v>
      </c>
    </row>
    <row r="7" spans="1:30">
      <c r="A7" s="109" t="e">
        <f>SUM(A5,B5,C5)</f>
        <v>#REF!</v>
      </c>
      <c r="B7" s="109"/>
      <c r="C7" s="109"/>
      <c r="D7" s="109" t="e">
        <f>SUM(D5,E5,F5)</f>
        <v>#REF!</v>
      </c>
      <c r="E7" s="109"/>
      <c r="F7" s="109"/>
      <c r="G7" s="109" t="e">
        <f>SUM(G5,H5,I5)</f>
        <v>#REF!</v>
      </c>
      <c r="H7" s="109"/>
      <c r="I7" s="109"/>
      <c r="J7" s="109" t="e">
        <f>SUM(J5,K5,L5)</f>
        <v>#REF!</v>
      </c>
      <c r="K7" s="109"/>
      <c r="L7" s="109"/>
      <c r="AA7" s="9">
        <f>'Année 1 Maquette'!I23*1.5</f>
        <v>0</v>
      </c>
      <c r="AB7" s="9" t="e">
        <f>#REF!*1.5</f>
        <v>#REF!</v>
      </c>
      <c r="AC7" s="9" t="e">
        <f>#REF!*1.5</f>
        <v>#REF!</v>
      </c>
      <c r="AD7" s="9" t="e">
        <f>#REF!*1.5</f>
        <v>#REF!</v>
      </c>
    </row>
    <row r="8" spans="1:30">
      <c r="A8" s="110" t="s">
        <v>210</v>
      </c>
      <c r="B8" s="111"/>
      <c r="C8" s="111"/>
      <c r="D8" s="111"/>
      <c r="E8" s="111"/>
      <c r="F8" s="112"/>
      <c r="G8" s="110" t="s">
        <v>210</v>
      </c>
      <c r="H8" s="111"/>
      <c r="I8" s="111"/>
      <c r="J8" s="111"/>
      <c r="K8" s="111"/>
      <c r="L8" s="112"/>
      <c r="AA8" s="9">
        <f>'Année 1 Maquette'!I24*1.5</f>
        <v>0</v>
      </c>
      <c r="AB8" s="9" t="e">
        <f>#REF!*1.5</f>
        <v>#REF!</v>
      </c>
      <c r="AC8" s="9" t="e">
        <f>#REF!*1.5</f>
        <v>#REF!</v>
      </c>
      <c r="AD8" s="9" t="e">
        <f>#REF!*1.5</f>
        <v>#REF!</v>
      </c>
    </row>
    <row r="9" spans="1:30">
      <c r="A9" s="113"/>
      <c r="B9" s="114"/>
      <c r="C9" s="114"/>
      <c r="D9" s="114"/>
      <c r="E9" s="114"/>
      <c r="F9" s="115"/>
      <c r="G9" s="113"/>
      <c r="H9" s="114"/>
      <c r="I9" s="114"/>
      <c r="J9" s="114"/>
      <c r="K9" s="114"/>
      <c r="L9" s="115"/>
      <c r="AA9" s="9">
        <f>'Année 1 Maquette'!I25*1.5</f>
        <v>18</v>
      </c>
      <c r="AB9" s="9" t="e">
        <f>#REF!*1.5</f>
        <v>#REF!</v>
      </c>
      <c r="AC9" s="9" t="e">
        <f>#REF!*1.5</f>
        <v>#REF!</v>
      </c>
      <c r="AD9" s="9" t="e">
        <f>#REF!*1.5</f>
        <v>#REF!</v>
      </c>
    </row>
    <row r="10" spans="1:30">
      <c r="A10" s="110" t="e">
        <f>SUM(A7,D7)</f>
        <v>#REF!</v>
      </c>
      <c r="B10" s="111"/>
      <c r="C10" s="111"/>
      <c r="D10" s="111"/>
      <c r="E10" s="111"/>
      <c r="F10" s="112"/>
      <c r="G10" s="110" t="e">
        <f>SUM(G7,J7)</f>
        <v>#REF!</v>
      </c>
      <c r="H10" s="111"/>
      <c r="I10" s="111"/>
      <c r="J10" s="111"/>
      <c r="K10" s="111"/>
      <c r="L10" s="112"/>
      <c r="AA10" s="9">
        <f>'Année 1 Maquette'!I26*1.5</f>
        <v>18</v>
      </c>
      <c r="AB10" s="9" t="e">
        <f>#REF!*1.5</f>
        <v>#REF!</v>
      </c>
      <c r="AC10" s="9" t="e">
        <f>#REF!*1.5</f>
        <v>#REF!</v>
      </c>
      <c r="AD10" s="9" t="e">
        <f>#REF!*1.5</f>
        <v>#REF!</v>
      </c>
    </row>
    <row r="11" spans="1:30">
      <c r="A11" s="113"/>
      <c r="B11" s="114"/>
      <c r="C11" s="114"/>
      <c r="D11" s="114"/>
      <c r="E11" s="114"/>
      <c r="F11" s="115"/>
      <c r="G11" s="113"/>
      <c r="H11" s="114"/>
      <c r="I11" s="114"/>
      <c r="J11" s="114"/>
      <c r="K11" s="114"/>
      <c r="L11" s="115"/>
      <c r="AA11" s="9">
        <f>'Année 1 Maquette'!I28*1.5</f>
        <v>18</v>
      </c>
      <c r="AB11" s="9" t="e">
        <f>#REF!*1.5</f>
        <v>#REF!</v>
      </c>
      <c r="AC11" s="9" t="e">
        <f>#REF!*1.5</f>
        <v>#REF!</v>
      </c>
      <c r="AD11" s="9" t="e">
        <f>#REF!*1.5</f>
        <v>#REF!</v>
      </c>
    </row>
    <row r="12" spans="1:30">
      <c r="AA12" s="9" t="e">
        <f>'Année 1 Maquette'!#REF!*1.5</f>
        <v>#REF!</v>
      </c>
      <c r="AB12" s="9" t="e">
        <f>#REF!*1.5</f>
        <v>#REF!</v>
      </c>
      <c r="AC12" s="9" t="e">
        <f>#REF!*1.5</f>
        <v>#REF!</v>
      </c>
      <c r="AD12" s="9" t="e">
        <f>#REF!*1.5</f>
        <v>#REF!</v>
      </c>
    </row>
    <row r="13" spans="1:30">
      <c r="AA13" s="9">
        <f>'Année 1 Maquette'!I30*1.5</f>
        <v>0</v>
      </c>
      <c r="AB13" s="9" t="e">
        <f>#REF!*1.5</f>
        <v>#REF!</v>
      </c>
      <c r="AC13" s="9" t="e">
        <f>#REF!*1.5</f>
        <v>#REF!</v>
      </c>
      <c r="AD13" s="9" t="e">
        <f>#REF!*1.5</f>
        <v>#REF!</v>
      </c>
    </row>
    <row r="14" spans="1:30">
      <c r="A14" s="116" t="s">
        <v>211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N14" s="117" t="s">
        <v>212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AA14" s="9">
        <f>'Année 1 Maquette'!I32*1.5</f>
        <v>18</v>
      </c>
      <c r="AB14" s="9" t="e">
        <f>#REF!*1.5</f>
        <v>#REF!</v>
      </c>
      <c r="AC14" s="9" t="e">
        <f>#REF!*1.5</f>
        <v>#REF!</v>
      </c>
      <c r="AD14" s="9" t="e">
        <f>#REF!*1.5</f>
        <v>#REF!</v>
      </c>
    </row>
    <row r="15" spans="1:30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AA15" s="9">
        <f>'Année 1 Maquette'!I33*1.5</f>
        <v>0</v>
      </c>
      <c r="AB15" s="9" t="e">
        <f>#REF!*1.5</f>
        <v>#REF!</v>
      </c>
      <c r="AC15" s="9" t="e">
        <f>#REF!*1.5</f>
        <v>#REF!</v>
      </c>
      <c r="AD15" s="9" t="e">
        <f>#REF!*1.5</f>
        <v>#REF!</v>
      </c>
    </row>
    <row r="16" spans="1:30">
      <c r="A16" s="109" t="s">
        <v>204</v>
      </c>
      <c r="B16" s="109"/>
      <c r="C16" s="109"/>
      <c r="D16" s="106" t="s">
        <v>205</v>
      </c>
      <c r="E16" s="107"/>
      <c r="F16" s="108"/>
      <c r="G16" s="109" t="s">
        <v>206</v>
      </c>
      <c r="H16" s="109"/>
      <c r="I16" s="109"/>
      <c r="J16" s="109" t="s">
        <v>207</v>
      </c>
      <c r="K16" s="109"/>
      <c r="L16" s="109"/>
      <c r="N16" s="109" t="s">
        <v>204</v>
      </c>
      <c r="O16" s="109"/>
      <c r="P16" s="109"/>
      <c r="Q16" s="109" t="s">
        <v>205</v>
      </c>
      <c r="R16" s="109"/>
      <c r="S16" s="109"/>
      <c r="T16" s="109" t="s">
        <v>206</v>
      </c>
      <c r="U16" s="109"/>
      <c r="V16" s="109"/>
      <c r="W16" s="109" t="s">
        <v>207</v>
      </c>
      <c r="X16" s="109"/>
      <c r="Y16" s="109"/>
      <c r="AA16" s="9">
        <f>'Année 1 Maquette'!I34*1.5</f>
        <v>9</v>
      </c>
      <c r="AB16" s="9" t="e">
        <f>#REF!*1.5</f>
        <v>#REF!</v>
      </c>
      <c r="AC16" s="9" t="e">
        <f>#REF!*1.5</f>
        <v>#REF!</v>
      </c>
      <c r="AD16" s="9" t="e">
        <f>#REF!*1.5</f>
        <v>#REF!</v>
      </c>
    </row>
    <row r="17" spans="1:30">
      <c r="A17" s="9" t="s">
        <v>203</v>
      </c>
      <c r="B17" s="9" t="s">
        <v>208</v>
      </c>
      <c r="C17" s="9" t="s">
        <v>209</v>
      </c>
      <c r="D17" s="9" t="s">
        <v>203</v>
      </c>
      <c r="E17" s="9" t="s">
        <v>208</v>
      </c>
      <c r="F17" s="9" t="s">
        <v>209</v>
      </c>
      <c r="G17" s="9" t="s">
        <v>203</v>
      </c>
      <c r="H17" s="9" t="s">
        <v>208</v>
      </c>
      <c r="I17" s="9" t="s">
        <v>209</v>
      </c>
      <c r="J17" s="9" t="s">
        <v>203</v>
      </c>
      <c r="K17" s="9" t="s">
        <v>208</v>
      </c>
      <c r="L17" s="9" t="s">
        <v>209</v>
      </c>
      <c r="N17" s="9" t="s">
        <v>203</v>
      </c>
      <c r="O17" s="9" t="s">
        <v>208</v>
      </c>
      <c r="P17" s="9" t="s">
        <v>209</v>
      </c>
      <c r="Q17" s="9" t="s">
        <v>203</v>
      </c>
      <c r="R17" s="9" t="s">
        <v>208</v>
      </c>
      <c r="S17" s="9" t="s">
        <v>209</v>
      </c>
      <c r="T17" s="9" t="s">
        <v>203</v>
      </c>
      <c r="U17" s="9" t="s">
        <v>208</v>
      </c>
      <c r="V17" s="9" t="s">
        <v>209</v>
      </c>
      <c r="W17" s="9" t="s">
        <v>203</v>
      </c>
      <c r="X17" s="9" t="s">
        <v>208</v>
      </c>
      <c r="Y17" s="9" t="s">
        <v>209</v>
      </c>
      <c r="AA17" s="9">
        <f>'Année 1 Maquette'!I35*1.5</f>
        <v>9</v>
      </c>
      <c r="AB17" s="9" t="e">
        <f>#REF!*1.5</f>
        <v>#REF!</v>
      </c>
      <c r="AC17" s="9" t="e">
        <f>#REF!*1.5</f>
        <v>#REF!</v>
      </c>
      <c r="AD17" s="9" t="e">
        <f>#REF!*1.5</f>
        <v>#REF!</v>
      </c>
    </row>
    <row r="18" spans="1:30">
      <c r="A18" s="9" t="e">
        <f>A5-N18</f>
        <v>#REF!</v>
      </c>
      <c r="B18" s="9">
        <f>B5-O18</f>
        <v>174</v>
      </c>
      <c r="C18" s="9">
        <f>C5-P18</f>
        <v>0</v>
      </c>
      <c r="D18" s="9" t="e">
        <f t="shared" ref="D18:K18" si="0">D5-Q18</f>
        <v>#REF!</v>
      </c>
      <c r="E18" s="9" t="e">
        <f t="shared" si="0"/>
        <v>#REF!</v>
      </c>
      <c r="F18" s="9" t="e">
        <f t="shared" si="0"/>
        <v>#REF!</v>
      </c>
      <c r="G18" s="9" t="e">
        <f t="shared" si="0"/>
        <v>#REF!</v>
      </c>
      <c r="H18" s="9" t="e">
        <f t="shared" si="0"/>
        <v>#REF!</v>
      </c>
      <c r="I18" s="9" t="e">
        <f t="shared" si="0"/>
        <v>#REF!</v>
      </c>
      <c r="J18" s="9" t="e">
        <f t="shared" si="0"/>
        <v>#REF!</v>
      </c>
      <c r="K18" s="9" t="e">
        <f t="shared" si="0"/>
        <v>#REF!</v>
      </c>
      <c r="L18" s="9" t="e">
        <f>L5-Y18</f>
        <v>#REF!</v>
      </c>
      <c r="N18" s="9">
        <f>SUMIF('Année 1 Maquette'!M20:M308,"Portée",'Année 1 Maquette'!I20:I308)*1.5</f>
        <v>120</v>
      </c>
      <c r="O18" s="9">
        <f>SUMIF('Année 1 Maquette'!M20:M308,"Portée",'Année 1 Maquette'!J20:J308)</f>
        <v>81</v>
      </c>
      <c r="P18" s="9">
        <f>SUMIF('Année 1 Maquette'!M20:M308,"Portée",'Année 1 Maquette'!K20:K308)</f>
        <v>0</v>
      </c>
      <c r="Q18" s="9" t="e">
        <f>SUMIF(#REF!,"Portée",#REF!)*1.5</f>
        <v>#REF!</v>
      </c>
      <c r="R18" s="9" t="e">
        <f>SUMIF(#REF!,"Portée",#REF!)</f>
        <v>#REF!</v>
      </c>
      <c r="S18" s="9" t="e">
        <f>SUMIF(#REF!,"Portée",#REF!)</f>
        <v>#REF!</v>
      </c>
      <c r="T18" s="9" t="e">
        <f>SUMIF(#REF!,"Portée",#REF!)*1.5</f>
        <v>#REF!</v>
      </c>
      <c r="U18" s="9" t="e">
        <f>SUMIF(#REF!,"Portée",#REF!)</f>
        <v>#REF!</v>
      </c>
      <c r="V18" s="9" t="e">
        <f>SUMIF(#REF!,"Portée",#REF!)</f>
        <v>#REF!</v>
      </c>
      <c r="W18" s="9" t="e">
        <f>SUMIF(#REF!,"Portée",#REF!)*1.5</f>
        <v>#REF!</v>
      </c>
      <c r="X18" s="9" t="e">
        <f>SUMIF(#REF!,"Portée",#REF!)</f>
        <v>#REF!</v>
      </c>
      <c r="Y18" s="9" t="e">
        <f>SUMIF(#REF!,"Portée",#REF!)</f>
        <v>#REF!</v>
      </c>
      <c r="AA18" s="9">
        <f>'Année 1 Maquette'!I36*1.5</f>
        <v>9</v>
      </c>
      <c r="AB18" s="9" t="e">
        <f>#REF!*1.5</f>
        <v>#REF!</v>
      </c>
      <c r="AC18" s="9" t="e">
        <f>#REF!*1.5</f>
        <v>#REF!</v>
      </c>
      <c r="AD18" s="9" t="e">
        <f>#REF!*1.5</f>
        <v>#REF!</v>
      </c>
    </row>
    <row r="19" spans="1:30">
      <c r="A19" s="109" t="s">
        <v>210</v>
      </c>
      <c r="B19" s="109"/>
      <c r="C19" s="109"/>
      <c r="D19" s="109" t="s">
        <v>210</v>
      </c>
      <c r="E19" s="109"/>
      <c r="F19" s="109"/>
      <c r="G19" s="109" t="s">
        <v>210</v>
      </c>
      <c r="H19" s="109"/>
      <c r="I19" s="109"/>
      <c r="J19" s="109" t="s">
        <v>210</v>
      </c>
      <c r="K19" s="109"/>
      <c r="L19" s="109"/>
      <c r="AA19" s="9">
        <f>'Année 1 Maquette'!I37*1.5</f>
        <v>9</v>
      </c>
      <c r="AB19" s="9" t="e">
        <f>#REF!*1.5</f>
        <v>#REF!</v>
      </c>
      <c r="AC19" s="9" t="e">
        <f>#REF!*1.5</f>
        <v>#REF!</v>
      </c>
      <c r="AD19" s="9" t="e">
        <f>#REF!*1.5</f>
        <v>#REF!</v>
      </c>
    </row>
    <row r="20" spans="1:30">
      <c r="A20" s="109" t="e">
        <f>SUM(A18,B18,C18)</f>
        <v>#REF!</v>
      </c>
      <c r="B20" s="109"/>
      <c r="C20" s="109"/>
      <c r="D20" s="109" t="e">
        <f>SUM(D18,E18,F18)</f>
        <v>#REF!</v>
      </c>
      <c r="E20" s="109"/>
      <c r="F20" s="109"/>
      <c r="G20" s="109" t="e">
        <f>SUM(G18,H18,I18)</f>
        <v>#REF!</v>
      </c>
      <c r="H20" s="109"/>
      <c r="I20" s="109"/>
      <c r="J20" s="109" t="e">
        <f>SUM(J18,K18,L18)</f>
        <v>#REF!</v>
      </c>
      <c r="K20" s="109"/>
      <c r="L20" s="109"/>
      <c r="AA20" s="9">
        <f>'Année 1 Maquette'!I38*1.5</f>
        <v>0</v>
      </c>
      <c r="AB20" s="9" t="e">
        <f>#REF!*1.5</f>
        <v>#REF!</v>
      </c>
      <c r="AC20" s="9" t="e">
        <f>#REF!*1.5</f>
        <v>#REF!</v>
      </c>
      <c r="AD20" s="9" t="e">
        <f>#REF!*1.5</f>
        <v>#REF!</v>
      </c>
    </row>
    <row r="21" spans="1:30" ht="29.45" customHeight="1">
      <c r="A21" s="106" t="s">
        <v>210</v>
      </c>
      <c r="B21" s="107"/>
      <c r="C21" s="107"/>
      <c r="D21" s="107"/>
      <c r="E21" s="107"/>
      <c r="F21" s="108"/>
      <c r="G21" s="106" t="s">
        <v>210</v>
      </c>
      <c r="H21" s="107"/>
      <c r="I21" s="107"/>
      <c r="J21" s="107"/>
      <c r="K21" s="107"/>
      <c r="L21" s="108"/>
      <c r="AA21" s="9">
        <f>'Année 1 Maquette'!I42*1.5</f>
        <v>0</v>
      </c>
      <c r="AB21" s="9" t="e">
        <f>#REF!*1.5</f>
        <v>#REF!</v>
      </c>
      <c r="AC21" s="9" t="e">
        <f>#REF!*1.5</f>
        <v>#REF!</v>
      </c>
      <c r="AD21" s="9" t="e">
        <f>#REF!*1.5</f>
        <v>#REF!</v>
      </c>
    </row>
    <row r="22" spans="1:30" ht="29.1" customHeight="1">
      <c r="A22" s="106" t="e">
        <f>SUM(A20,D20)</f>
        <v>#REF!</v>
      </c>
      <c r="B22" s="107"/>
      <c r="C22" s="107"/>
      <c r="D22" s="107"/>
      <c r="E22" s="107"/>
      <c r="F22" s="108"/>
      <c r="G22" s="106" t="e">
        <f>SUM(G20,J20)</f>
        <v>#REF!</v>
      </c>
      <c r="H22" s="107"/>
      <c r="I22" s="107"/>
      <c r="J22" s="107"/>
      <c r="K22" s="107"/>
      <c r="L22" s="108"/>
      <c r="AA22" s="9">
        <f>'Année 1 Maquette'!I40*1.5</f>
        <v>0</v>
      </c>
      <c r="AB22" s="9" t="e">
        <f>#REF!*1.5</f>
        <v>#REF!</v>
      </c>
      <c r="AC22" s="9" t="e">
        <f>#REF!*1.5</f>
        <v>#REF!</v>
      </c>
      <c r="AD22" s="9" t="e">
        <f>#REF!*1.5</f>
        <v>#REF!</v>
      </c>
    </row>
    <row r="23" spans="1:30">
      <c r="AA23" s="9">
        <f>'Année 1 Maquette'!I41*1.5</f>
        <v>15</v>
      </c>
      <c r="AB23" s="9" t="e">
        <f>#REF!*1.5</f>
        <v>#REF!</v>
      </c>
      <c r="AC23" s="9" t="e">
        <f>#REF!*1.5</f>
        <v>#REF!</v>
      </c>
      <c r="AD23" s="9" t="e">
        <f>#REF!*1.5</f>
        <v>#REF!</v>
      </c>
    </row>
    <row r="24" spans="1:30">
      <c r="AA24" s="9" t="e">
        <f>'Année 1 Maquette'!#REF!*1.5</f>
        <v>#REF!</v>
      </c>
      <c r="AB24" s="9" t="e">
        <f>#REF!*1.5</f>
        <v>#REF!</v>
      </c>
      <c r="AC24" s="9" t="e">
        <f>#REF!*1.5</f>
        <v>#REF!</v>
      </c>
      <c r="AD24" s="9" t="e">
        <f>#REF!*1.5</f>
        <v>#REF!</v>
      </c>
    </row>
    <row r="25" spans="1:30">
      <c r="AA25" s="9">
        <f>'Année 1 Maquette'!I43*1.5</f>
        <v>0</v>
      </c>
      <c r="AB25" s="9" t="e">
        <f>#REF!*1.5</f>
        <v>#REF!</v>
      </c>
      <c r="AC25" s="9" t="e">
        <f>#REF!*1.5</f>
        <v>#REF!</v>
      </c>
      <c r="AD25" s="9" t="e">
        <f>#REF!*1.5</f>
        <v>#REF!</v>
      </c>
    </row>
    <row r="26" spans="1:30">
      <c r="AA26" s="9">
        <f>'Année 1 Maquette'!I45*1.5</f>
        <v>18</v>
      </c>
      <c r="AB26" s="9" t="e">
        <f>#REF!*1.5</f>
        <v>#REF!</v>
      </c>
      <c r="AC26" s="9" t="e">
        <f>#REF!*1.5</f>
        <v>#REF!</v>
      </c>
      <c r="AD26" s="9" t="e">
        <f>#REF!*1.5</f>
        <v>#REF!</v>
      </c>
    </row>
    <row r="27" spans="1:30">
      <c r="AA27" s="9">
        <f>'Année 1 Maquette'!I47*1.5</f>
        <v>18</v>
      </c>
      <c r="AB27" s="9" t="e">
        <f>#REF!*1.5</f>
        <v>#REF!</v>
      </c>
      <c r="AC27" s="9" t="e">
        <f>#REF!*1.5</f>
        <v>#REF!</v>
      </c>
      <c r="AD27" s="9" t="e">
        <f>#REF!*1.5</f>
        <v>#REF!</v>
      </c>
    </row>
    <row r="28" spans="1:30">
      <c r="AA28" s="9">
        <f>'Année 1 Maquette'!I49*1.5</f>
        <v>0</v>
      </c>
      <c r="AB28" s="9" t="e">
        <f>#REF!*1.5</f>
        <v>#REF!</v>
      </c>
      <c r="AC28" s="9" t="e">
        <f>#REF!*1.5</f>
        <v>#REF!</v>
      </c>
      <c r="AD28" s="9" t="e">
        <f>#REF!*1.5</f>
        <v>#REF!</v>
      </c>
    </row>
    <row r="29" spans="1:30">
      <c r="AA29" s="9">
        <f>'Année 1 Maquette'!I50*1.5</f>
        <v>36</v>
      </c>
      <c r="AB29" s="9" t="e">
        <f>#REF!*1.5</f>
        <v>#REF!</v>
      </c>
      <c r="AC29" s="9" t="e">
        <f>#REF!*1.5</f>
        <v>#REF!</v>
      </c>
      <c r="AD29" s="9" t="e">
        <f>#REF!*1.5</f>
        <v>#REF!</v>
      </c>
    </row>
    <row r="30" spans="1:30">
      <c r="AA30" s="9">
        <f>'Année 1 Maquette'!I53*1.5</f>
        <v>0</v>
      </c>
      <c r="AB30" s="9" t="e">
        <f>#REF!*1.5</f>
        <v>#REF!</v>
      </c>
      <c r="AC30" s="9" t="e">
        <f>#REF!*1.5</f>
        <v>#REF!</v>
      </c>
      <c r="AD30" s="9" t="e">
        <f>#REF!*1.5</f>
        <v>#REF!</v>
      </c>
    </row>
    <row r="31" spans="1:30">
      <c r="AA31" s="9">
        <f>'Année 1 Maquette'!I54*1.5</f>
        <v>9</v>
      </c>
      <c r="AB31" s="9" t="e">
        <f>#REF!*1.5</f>
        <v>#REF!</v>
      </c>
      <c r="AC31" s="9" t="e">
        <f>#REF!*1.5</f>
        <v>#REF!</v>
      </c>
      <c r="AD31" s="9" t="e">
        <f>#REF!*1.5</f>
        <v>#REF!</v>
      </c>
    </row>
    <row r="32" spans="1:30">
      <c r="AA32" s="9">
        <f>'Année 1 Maquette'!I55*1.5</f>
        <v>9</v>
      </c>
      <c r="AB32" s="9" t="e">
        <f>#REF!*1.5</f>
        <v>#REF!</v>
      </c>
      <c r="AC32" s="9" t="e">
        <f>#REF!*1.5</f>
        <v>#REF!</v>
      </c>
      <c r="AD32" s="9" t="e">
        <f>#REF!*1.5</f>
        <v>#REF!</v>
      </c>
    </row>
    <row r="33" spans="27:30">
      <c r="AA33" s="9">
        <f>'Année 1 Maquette'!I56*1.5</f>
        <v>0</v>
      </c>
      <c r="AB33" s="9" t="e">
        <f>#REF!*1.5</f>
        <v>#REF!</v>
      </c>
      <c r="AC33" s="9" t="e">
        <f>#REF!*1.5</f>
        <v>#REF!</v>
      </c>
      <c r="AD33" s="9" t="e">
        <f>#REF!*1.5</f>
        <v>#REF!</v>
      </c>
    </row>
    <row r="34" spans="27:30">
      <c r="AA34" s="9">
        <f>'Année 1 Maquette'!I57*1.5</f>
        <v>4.5</v>
      </c>
      <c r="AB34" s="9" t="e">
        <f>#REF!*1.5</f>
        <v>#REF!</v>
      </c>
      <c r="AC34" s="9" t="e">
        <f>#REF!*1.5</f>
        <v>#REF!</v>
      </c>
      <c r="AD34" s="9" t="e">
        <f>#REF!*1.5</f>
        <v>#REF!</v>
      </c>
    </row>
    <row r="35" spans="27:30">
      <c r="AA35" s="9">
        <f>'Année 1 Maquette'!I58*1.5</f>
        <v>4.5</v>
      </c>
      <c r="AB35" s="9" t="e">
        <f>#REF!*1.5</f>
        <v>#REF!</v>
      </c>
      <c r="AC35" s="9" t="e">
        <f>#REF!*1.5</f>
        <v>#REF!</v>
      </c>
      <c r="AD35" s="9" t="e">
        <f>#REF!*1.5</f>
        <v>#REF!</v>
      </c>
    </row>
    <row r="36" spans="27:30">
      <c r="AA36" s="9">
        <f>'Année 1 Maquette'!I59*1.5</f>
        <v>4.5</v>
      </c>
      <c r="AB36" s="9" t="e">
        <f>#REF!*1.5</f>
        <v>#REF!</v>
      </c>
      <c r="AC36" s="9" t="e">
        <f>#REF!*1.5</f>
        <v>#REF!</v>
      </c>
      <c r="AD36" s="9" t="e">
        <f>#REF!*1.5</f>
        <v>#REF!</v>
      </c>
    </row>
    <row r="37" spans="27:30">
      <c r="AA37" s="9">
        <f>'Année 1 Maquette'!I60*1.5</f>
        <v>4.5</v>
      </c>
      <c r="AB37" s="9" t="e">
        <f>#REF!*1.5</f>
        <v>#REF!</v>
      </c>
      <c r="AC37" s="9" t="e">
        <f>#REF!*1.5</f>
        <v>#REF!</v>
      </c>
      <c r="AD37" s="9" t="e">
        <f>#REF!*1.5</f>
        <v>#REF!</v>
      </c>
    </row>
    <row r="38" spans="27:30">
      <c r="AA38" s="9">
        <f>'Année 1 Maquette'!I61*1.5</f>
        <v>0</v>
      </c>
      <c r="AB38" s="9" t="e">
        <f>#REF!*1.5</f>
        <v>#REF!</v>
      </c>
      <c r="AC38" s="9" t="e">
        <f>#REF!*1.5</f>
        <v>#REF!</v>
      </c>
      <c r="AD38" s="9" t="e">
        <f>#REF!*1.5</f>
        <v>#REF!</v>
      </c>
    </row>
    <row r="39" spans="27:30">
      <c r="AA39" s="9">
        <f>'Année 1 Maquette'!I62*1.5</f>
        <v>9</v>
      </c>
      <c r="AB39" s="9" t="e">
        <f>#REF!*1.5</f>
        <v>#REF!</v>
      </c>
      <c r="AC39" s="9" t="e">
        <f>#REF!*1.5</f>
        <v>#REF!</v>
      </c>
      <c r="AD39" s="9" t="e">
        <f>#REF!*1.5</f>
        <v>#REF!</v>
      </c>
    </row>
    <row r="40" spans="27:30">
      <c r="AA40" s="9">
        <f>'Année 1 Maquette'!I63*1.5</f>
        <v>18</v>
      </c>
      <c r="AB40" s="9" t="e">
        <f>#REF!*1.5</f>
        <v>#REF!</v>
      </c>
      <c r="AC40" s="9" t="e">
        <f>#REF!*1.5</f>
        <v>#REF!</v>
      </c>
      <c r="AD40" s="9" t="e">
        <f>#REF!*1.5</f>
        <v>#REF!</v>
      </c>
    </row>
    <row r="41" spans="27:30">
      <c r="AA41" s="9">
        <f>'Année 1 Maquette'!I64*1.5</f>
        <v>0</v>
      </c>
      <c r="AB41" s="9" t="e">
        <f>#REF!*1.5</f>
        <v>#REF!</v>
      </c>
      <c r="AC41" s="9" t="e">
        <f>#REF!*1.5</f>
        <v>#REF!</v>
      </c>
      <c r="AD41" s="9" t="e">
        <f>#REF!*1.5</f>
        <v>#REF!</v>
      </c>
    </row>
    <row r="42" spans="27:30">
      <c r="AA42" s="9">
        <f>'Année 1 Maquette'!I65*1.5</f>
        <v>0</v>
      </c>
      <c r="AB42" s="9" t="e">
        <f>#REF!*1.5</f>
        <v>#REF!</v>
      </c>
      <c r="AC42" s="9" t="e">
        <f>#REF!*1.5</f>
        <v>#REF!</v>
      </c>
      <c r="AD42" s="9" t="e">
        <f>#REF!*1.5</f>
        <v>#REF!</v>
      </c>
    </row>
    <row r="43" spans="27:30">
      <c r="AA43" s="9">
        <f>'Année 1 Maquette'!I66*1.5</f>
        <v>0</v>
      </c>
      <c r="AB43" s="9" t="e">
        <f>#REF!*1.5</f>
        <v>#REF!</v>
      </c>
      <c r="AC43" s="9" t="e">
        <f>#REF!*1.5</f>
        <v>#REF!</v>
      </c>
      <c r="AD43" s="9" t="e">
        <f>#REF!*1.5</f>
        <v>#REF!</v>
      </c>
    </row>
    <row r="44" spans="27:30">
      <c r="AA44" s="9">
        <f>'Année 1 Maquette'!I67*1.5</f>
        <v>0</v>
      </c>
      <c r="AB44" s="9" t="e">
        <f>#REF!*1.5</f>
        <v>#REF!</v>
      </c>
      <c r="AC44" s="9" t="e">
        <f>#REF!*1.5</f>
        <v>#REF!</v>
      </c>
      <c r="AD44" s="9" t="e">
        <f>#REF!*1.5</f>
        <v>#REF!</v>
      </c>
    </row>
    <row r="45" spans="27:30">
      <c r="AA45" s="9">
        <f>'Année 1 Maquette'!I68*1.5</f>
        <v>0</v>
      </c>
      <c r="AB45" s="9" t="e">
        <f>#REF!*1.5</f>
        <v>#REF!</v>
      </c>
      <c r="AC45" s="9" t="e">
        <f>#REF!*1.5</f>
        <v>#REF!</v>
      </c>
      <c r="AD45" s="9" t="e">
        <f>#REF!*1.5</f>
        <v>#REF!</v>
      </c>
    </row>
    <row r="46" spans="27:30">
      <c r="AA46" s="9">
        <f>'Année 1 Maquette'!I69*1.5</f>
        <v>0</v>
      </c>
      <c r="AB46" s="9" t="e">
        <f>#REF!*1.5</f>
        <v>#REF!</v>
      </c>
      <c r="AC46" s="9" t="e">
        <f>#REF!*1.5</f>
        <v>#REF!</v>
      </c>
      <c r="AD46" s="9" t="e">
        <f>#REF!*1.5</f>
        <v>#REF!</v>
      </c>
    </row>
    <row r="47" spans="27:30">
      <c r="AA47" s="9">
        <f>'Année 1 Maquette'!I70*1.5</f>
        <v>0</v>
      </c>
      <c r="AB47" s="9" t="e">
        <f>#REF!*1.5</f>
        <v>#REF!</v>
      </c>
      <c r="AC47" s="9" t="e">
        <f>#REF!*1.5</f>
        <v>#REF!</v>
      </c>
      <c r="AD47" s="9" t="e">
        <f>#REF!*1.5</f>
        <v>#REF!</v>
      </c>
    </row>
    <row r="48" spans="27:30">
      <c r="AA48" s="9">
        <f>'Année 1 Maquette'!I71*1.5</f>
        <v>0</v>
      </c>
      <c r="AB48" s="9" t="e">
        <f>#REF!*1.5</f>
        <v>#REF!</v>
      </c>
      <c r="AC48" s="9" t="e">
        <f>#REF!*1.5</f>
        <v>#REF!</v>
      </c>
      <c r="AD48" s="9" t="e">
        <f>#REF!*1.5</f>
        <v>#REF!</v>
      </c>
    </row>
    <row r="49" spans="27:30">
      <c r="AA49" s="9">
        <f>'Année 1 Maquette'!I72*1.5</f>
        <v>0</v>
      </c>
      <c r="AB49" s="9" t="e">
        <f>#REF!*1.5</f>
        <v>#REF!</v>
      </c>
      <c r="AC49" s="9" t="e">
        <f>#REF!*1.5</f>
        <v>#REF!</v>
      </c>
      <c r="AD49" s="9" t="e">
        <f>#REF!*1.5</f>
        <v>#REF!</v>
      </c>
    </row>
    <row r="50" spans="27:30">
      <c r="AA50" s="9">
        <f>'Année 1 Maquette'!I73*1.5</f>
        <v>0</v>
      </c>
      <c r="AB50" s="9" t="e">
        <f>#REF!*1.5</f>
        <v>#REF!</v>
      </c>
      <c r="AC50" s="9" t="e">
        <f>#REF!*1.5</f>
        <v>#REF!</v>
      </c>
      <c r="AD50" s="9" t="e">
        <f>#REF!*1.5</f>
        <v>#REF!</v>
      </c>
    </row>
    <row r="51" spans="27:30">
      <c r="AA51" s="9">
        <f>'Année 1 Maquette'!I74*1.5</f>
        <v>0</v>
      </c>
      <c r="AB51" s="9" t="e">
        <f>#REF!*1.5</f>
        <v>#REF!</v>
      </c>
      <c r="AC51" s="9" t="e">
        <f>#REF!*1.5</f>
        <v>#REF!</v>
      </c>
      <c r="AD51" s="9" t="e">
        <f>#REF!*1.5</f>
        <v>#REF!</v>
      </c>
    </row>
    <row r="52" spans="27:30">
      <c r="AA52" s="9">
        <f>'Année 1 Maquette'!I75*1.5</f>
        <v>0</v>
      </c>
      <c r="AB52" s="9" t="e">
        <f>#REF!*1.5</f>
        <v>#REF!</v>
      </c>
      <c r="AC52" s="9" t="e">
        <f>#REF!*1.5</f>
        <v>#REF!</v>
      </c>
      <c r="AD52" s="9" t="e">
        <f>#REF!*1.5</f>
        <v>#REF!</v>
      </c>
    </row>
    <row r="53" spans="27:30">
      <c r="AA53" s="9">
        <f>'Année 1 Maquette'!I76*1.5</f>
        <v>0</v>
      </c>
      <c r="AB53" s="9" t="e">
        <f>#REF!*1.5</f>
        <v>#REF!</v>
      </c>
      <c r="AC53" s="9" t="e">
        <f>#REF!*1.5</f>
        <v>#REF!</v>
      </c>
      <c r="AD53" s="9" t="e">
        <f>#REF!*1.5</f>
        <v>#REF!</v>
      </c>
    </row>
    <row r="54" spans="27:30">
      <c r="AA54" s="9">
        <f>'Année 1 Maquette'!I77*1.5</f>
        <v>0</v>
      </c>
      <c r="AB54" s="9" t="e">
        <f>#REF!*1.5</f>
        <v>#REF!</v>
      </c>
      <c r="AC54" s="9" t="e">
        <f>#REF!*1.5</f>
        <v>#REF!</v>
      </c>
      <c r="AD54" s="9" t="e">
        <f>#REF!*1.5</f>
        <v>#REF!</v>
      </c>
    </row>
    <row r="55" spans="27:30">
      <c r="AA55" s="9">
        <f>'Année 1 Maquette'!I78*1.5</f>
        <v>0</v>
      </c>
      <c r="AB55" s="9" t="e">
        <f>#REF!*1.5</f>
        <v>#REF!</v>
      </c>
      <c r="AC55" s="9" t="e">
        <f>#REF!*1.5</f>
        <v>#REF!</v>
      </c>
      <c r="AD55" s="9" t="e">
        <f>#REF!*1.5</f>
        <v>#REF!</v>
      </c>
    </row>
    <row r="56" spans="27:30">
      <c r="AA56" s="9">
        <f>'Année 1 Maquette'!I79*1.5</f>
        <v>0</v>
      </c>
      <c r="AB56" s="9" t="e">
        <f>#REF!*1.5</f>
        <v>#REF!</v>
      </c>
      <c r="AC56" s="9" t="e">
        <f>#REF!*1.5</f>
        <v>#REF!</v>
      </c>
      <c r="AD56" s="9" t="e">
        <f>#REF!*1.5</f>
        <v>#REF!</v>
      </c>
    </row>
    <row r="57" spans="27:30">
      <c r="AA57" s="9">
        <f>'Année 1 Maquette'!I80*1.5</f>
        <v>0</v>
      </c>
      <c r="AB57" s="9" t="e">
        <f>#REF!*1.5</f>
        <v>#REF!</v>
      </c>
      <c r="AC57" s="9" t="e">
        <f>#REF!*1.5</f>
        <v>#REF!</v>
      </c>
      <c r="AD57" s="9" t="e">
        <f>#REF!*1.5</f>
        <v>#REF!</v>
      </c>
    </row>
    <row r="58" spans="27:30">
      <c r="AA58" s="9">
        <f>'Année 1 Maquette'!I81*1.5</f>
        <v>0</v>
      </c>
      <c r="AB58" s="9" t="e">
        <f>#REF!*1.5</f>
        <v>#REF!</v>
      </c>
      <c r="AC58" s="9" t="e">
        <f>#REF!*1.5</f>
        <v>#REF!</v>
      </c>
      <c r="AD58" s="9" t="e">
        <f>#REF!*1.5</f>
        <v>#REF!</v>
      </c>
    </row>
    <row r="59" spans="27:30">
      <c r="AA59" s="9">
        <f>'Année 1 Maquette'!I82*1.5</f>
        <v>0</v>
      </c>
      <c r="AB59" s="9" t="e">
        <f>#REF!*1.5</f>
        <v>#REF!</v>
      </c>
      <c r="AC59" s="9" t="e">
        <f>#REF!*1.5</f>
        <v>#REF!</v>
      </c>
      <c r="AD59" s="9" t="e">
        <f>#REF!*1.5</f>
        <v>#REF!</v>
      </c>
    </row>
    <row r="60" spans="27:30">
      <c r="AA60" s="9">
        <f>'Année 1 Maquette'!I83*1.5</f>
        <v>0</v>
      </c>
      <c r="AB60" s="9" t="e">
        <f>#REF!*1.5</f>
        <v>#REF!</v>
      </c>
      <c r="AC60" s="9" t="e">
        <f>#REF!*1.5</f>
        <v>#REF!</v>
      </c>
      <c r="AD60" s="9" t="e">
        <f>#REF!*1.5</f>
        <v>#REF!</v>
      </c>
    </row>
    <row r="61" spans="27:30">
      <c r="AA61" s="9">
        <f>'Année 1 Maquette'!I84*1.5</f>
        <v>0</v>
      </c>
      <c r="AB61" s="9" t="e">
        <f>#REF!*1.5</f>
        <v>#REF!</v>
      </c>
      <c r="AC61" s="9" t="e">
        <f>#REF!*1.5</f>
        <v>#REF!</v>
      </c>
      <c r="AD61" s="9" t="e">
        <f>#REF!*1.5</f>
        <v>#REF!</v>
      </c>
    </row>
    <row r="62" spans="27:30">
      <c r="AA62" s="9">
        <f>'Année 1 Maquette'!I85*1.5</f>
        <v>0</v>
      </c>
      <c r="AB62" s="9" t="e">
        <f>#REF!*1.5</f>
        <v>#REF!</v>
      </c>
      <c r="AC62" s="9" t="e">
        <f>#REF!*1.5</f>
        <v>#REF!</v>
      </c>
      <c r="AD62" s="9" t="e">
        <f>#REF!*1.5</f>
        <v>#REF!</v>
      </c>
    </row>
    <row r="63" spans="27:30">
      <c r="AA63" s="9">
        <f>'Année 1 Maquette'!I86*1.5</f>
        <v>0</v>
      </c>
      <c r="AB63" s="9" t="e">
        <f>#REF!*1.5</f>
        <v>#REF!</v>
      </c>
      <c r="AC63" s="9" t="e">
        <f>#REF!*1.5</f>
        <v>#REF!</v>
      </c>
      <c r="AD63" s="9" t="e">
        <f>#REF!*1.5</f>
        <v>#REF!</v>
      </c>
    </row>
    <row r="64" spans="27:30">
      <c r="AA64" s="9">
        <f>'Année 1 Maquette'!I87*1.5</f>
        <v>0</v>
      </c>
      <c r="AB64" s="9" t="e">
        <f>#REF!*1.5</f>
        <v>#REF!</v>
      </c>
      <c r="AC64" s="9" t="e">
        <f>#REF!*1.5</f>
        <v>#REF!</v>
      </c>
      <c r="AD64" s="9" t="e">
        <f>#REF!*1.5</f>
        <v>#REF!</v>
      </c>
    </row>
    <row r="65" spans="27:30">
      <c r="AA65" s="9">
        <f>'Année 1 Maquette'!I88*1.5</f>
        <v>0</v>
      </c>
      <c r="AB65" s="9" t="e">
        <f>#REF!*1.5</f>
        <v>#REF!</v>
      </c>
      <c r="AC65" s="9" t="e">
        <f>#REF!*1.5</f>
        <v>#REF!</v>
      </c>
      <c r="AD65" s="9" t="e">
        <f>#REF!*1.5</f>
        <v>#REF!</v>
      </c>
    </row>
    <row r="66" spans="27:30">
      <c r="AA66" s="9">
        <f>'Année 1 Maquette'!I89*1.5</f>
        <v>0</v>
      </c>
      <c r="AB66" s="9" t="e">
        <f>#REF!*1.5</f>
        <v>#REF!</v>
      </c>
      <c r="AC66" s="9" t="e">
        <f>#REF!*1.5</f>
        <v>#REF!</v>
      </c>
      <c r="AD66" s="9" t="e">
        <f>#REF!*1.5</f>
        <v>#REF!</v>
      </c>
    </row>
    <row r="67" spans="27:30">
      <c r="AA67" s="9">
        <f>'Année 1 Maquette'!I90*1.5</f>
        <v>0</v>
      </c>
      <c r="AB67" s="9" t="e">
        <f>#REF!*1.5</f>
        <v>#REF!</v>
      </c>
      <c r="AC67" s="9" t="e">
        <f>#REF!*1.5</f>
        <v>#REF!</v>
      </c>
      <c r="AD67" s="9" t="e">
        <f>#REF!*1.5</f>
        <v>#REF!</v>
      </c>
    </row>
    <row r="68" spans="27:30">
      <c r="AA68" s="9">
        <f>'Année 1 Maquette'!I91*1.5</f>
        <v>0</v>
      </c>
      <c r="AB68" s="9" t="e">
        <f>#REF!*1.5</f>
        <v>#REF!</v>
      </c>
      <c r="AC68" s="9" t="e">
        <f>#REF!*1.5</f>
        <v>#REF!</v>
      </c>
      <c r="AD68" s="9" t="e">
        <f>#REF!*1.5</f>
        <v>#REF!</v>
      </c>
    </row>
    <row r="69" spans="27:30">
      <c r="AA69" s="9">
        <f>'Année 1 Maquette'!I92*1.5</f>
        <v>0</v>
      </c>
      <c r="AB69" s="9" t="e">
        <f>#REF!*1.5</f>
        <v>#REF!</v>
      </c>
      <c r="AC69" s="9" t="e">
        <f>#REF!*1.5</f>
        <v>#REF!</v>
      </c>
      <c r="AD69" s="9" t="e">
        <f>#REF!*1.5</f>
        <v>#REF!</v>
      </c>
    </row>
    <row r="70" spans="27:30">
      <c r="AA70" s="9">
        <f>'Année 1 Maquette'!I93*1.5</f>
        <v>0</v>
      </c>
      <c r="AB70" s="9" t="e">
        <f>#REF!*1.5</f>
        <v>#REF!</v>
      </c>
      <c r="AC70" s="9" t="e">
        <f>#REF!*1.5</f>
        <v>#REF!</v>
      </c>
      <c r="AD70" s="9" t="e">
        <f>#REF!*1.5</f>
        <v>#REF!</v>
      </c>
    </row>
    <row r="71" spans="27:30">
      <c r="AA71" s="9">
        <f>'Année 1 Maquette'!I94*1.5</f>
        <v>0</v>
      </c>
      <c r="AB71" s="9" t="e">
        <f>#REF!*1.5</f>
        <v>#REF!</v>
      </c>
      <c r="AC71" s="9" t="e">
        <f>#REF!*1.5</f>
        <v>#REF!</v>
      </c>
      <c r="AD71" s="9" t="e">
        <f>#REF!*1.5</f>
        <v>#REF!</v>
      </c>
    </row>
    <row r="72" spans="27:30">
      <c r="AA72" s="9">
        <f>'Année 1 Maquette'!I95*1.5</f>
        <v>0</v>
      </c>
      <c r="AB72" s="9" t="e">
        <f>#REF!*1.5</f>
        <v>#REF!</v>
      </c>
      <c r="AC72" s="9" t="e">
        <f>#REF!*1.5</f>
        <v>#REF!</v>
      </c>
      <c r="AD72" s="9" t="e">
        <f>#REF!*1.5</f>
        <v>#REF!</v>
      </c>
    </row>
    <row r="73" spans="27:30">
      <c r="AA73" s="9">
        <f>'Année 1 Maquette'!I96*1.5</f>
        <v>0</v>
      </c>
      <c r="AB73" s="9" t="e">
        <f>#REF!*1.5</f>
        <v>#REF!</v>
      </c>
      <c r="AC73" s="9" t="e">
        <f>#REF!*1.5</f>
        <v>#REF!</v>
      </c>
      <c r="AD73" s="9" t="e">
        <f>#REF!*1.5</f>
        <v>#REF!</v>
      </c>
    </row>
    <row r="74" spans="27:30">
      <c r="AA74" s="9">
        <f>'Année 1 Maquette'!I97*1.5</f>
        <v>0</v>
      </c>
      <c r="AB74" s="9" t="e">
        <f>#REF!*1.5</f>
        <v>#REF!</v>
      </c>
      <c r="AC74" s="9" t="e">
        <f>#REF!*1.5</f>
        <v>#REF!</v>
      </c>
      <c r="AD74" s="9" t="e">
        <f>#REF!*1.5</f>
        <v>#REF!</v>
      </c>
    </row>
    <row r="75" spans="27:30">
      <c r="AA75" s="9">
        <f>'Année 1 Maquette'!I98*1.5</f>
        <v>0</v>
      </c>
      <c r="AB75" s="9" t="e">
        <f>#REF!*1.5</f>
        <v>#REF!</v>
      </c>
      <c r="AC75" s="9" t="e">
        <f>#REF!*1.5</f>
        <v>#REF!</v>
      </c>
      <c r="AD75" s="9" t="e">
        <f>#REF!*1.5</f>
        <v>#REF!</v>
      </c>
    </row>
    <row r="76" spans="27:30">
      <c r="AA76" s="9">
        <f>'Année 1 Maquette'!I99*1.5</f>
        <v>0</v>
      </c>
      <c r="AB76" s="9" t="e">
        <f>#REF!*1.5</f>
        <v>#REF!</v>
      </c>
      <c r="AC76" s="9" t="e">
        <f>#REF!*1.5</f>
        <v>#REF!</v>
      </c>
      <c r="AD76" s="9" t="e">
        <f>#REF!*1.5</f>
        <v>#REF!</v>
      </c>
    </row>
    <row r="77" spans="27:30">
      <c r="AA77" s="9">
        <f>'Année 1 Maquette'!I100*1.5</f>
        <v>0</v>
      </c>
      <c r="AB77" s="9" t="e">
        <f>#REF!*1.5</f>
        <v>#REF!</v>
      </c>
      <c r="AC77" s="9" t="e">
        <f>#REF!*1.5</f>
        <v>#REF!</v>
      </c>
      <c r="AD77" s="9" t="e">
        <f>#REF!*1.5</f>
        <v>#REF!</v>
      </c>
    </row>
    <row r="78" spans="27:30">
      <c r="AA78" s="9">
        <f>'Année 1 Maquette'!I101*1.5</f>
        <v>0</v>
      </c>
      <c r="AB78" s="9" t="e">
        <f>#REF!*1.5</f>
        <v>#REF!</v>
      </c>
      <c r="AC78" s="9" t="e">
        <f>#REF!*1.5</f>
        <v>#REF!</v>
      </c>
      <c r="AD78" s="9" t="e">
        <f>#REF!*1.5</f>
        <v>#REF!</v>
      </c>
    </row>
    <row r="79" spans="27:30">
      <c r="AA79" s="9">
        <f>'Année 1 Maquette'!I102*1.5</f>
        <v>0</v>
      </c>
      <c r="AB79" s="9" t="e">
        <f>#REF!*1.5</f>
        <v>#REF!</v>
      </c>
      <c r="AC79" s="9" t="e">
        <f>#REF!*1.5</f>
        <v>#REF!</v>
      </c>
      <c r="AD79" s="9" t="e">
        <f>#REF!*1.5</f>
        <v>#REF!</v>
      </c>
    </row>
    <row r="80" spans="27:30">
      <c r="AA80" s="9">
        <f>'Année 1 Maquette'!I103*1.5</f>
        <v>0</v>
      </c>
      <c r="AB80" s="9" t="e">
        <f>#REF!*1.5</f>
        <v>#REF!</v>
      </c>
      <c r="AC80" s="9" t="e">
        <f>#REF!*1.5</f>
        <v>#REF!</v>
      </c>
      <c r="AD80" s="9" t="e">
        <f>#REF!*1.5</f>
        <v>#REF!</v>
      </c>
    </row>
    <row r="81" spans="27:30">
      <c r="AA81" s="9">
        <f>'Année 1 Maquette'!I104*1.5</f>
        <v>0</v>
      </c>
      <c r="AB81" s="9" t="e">
        <f>#REF!*1.5</f>
        <v>#REF!</v>
      </c>
      <c r="AC81" s="9" t="e">
        <f>#REF!*1.5</f>
        <v>#REF!</v>
      </c>
      <c r="AD81" s="9" t="e">
        <f>#REF!*1.5</f>
        <v>#REF!</v>
      </c>
    </row>
    <row r="82" spans="27:30">
      <c r="AA82" s="9">
        <f>'Année 1 Maquette'!I105*1.5</f>
        <v>0</v>
      </c>
      <c r="AB82" s="9" t="e">
        <f>#REF!*1.5</f>
        <v>#REF!</v>
      </c>
      <c r="AC82" s="9" t="e">
        <f>#REF!*1.5</f>
        <v>#REF!</v>
      </c>
      <c r="AD82" s="9" t="e">
        <f>#REF!*1.5</f>
        <v>#REF!</v>
      </c>
    </row>
    <row r="83" spans="27:30">
      <c r="AA83" s="9">
        <f>'Année 1 Maquette'!I106*1.5</f>
        <v>0</v>
      </c>
      <c r="AB83" s="9" t="e">
        <f>#REF!*1.5</f>
        <v>#REF!</v>
      </c>
      <c r="AC83" s="9" t="e">
        <f>#REF!*1.5</f>
        <v>#REF!</v>
      </c>
      <c r="AD83" s="9" t="e">
        <f>#REF!*1.5</f>
        <v>#REF!</v>
      </c>
    </row>
    <row r="84" spans="27:30">
      <c r="AA84" s="9">
        <f>'Année 1 Maquette'!I107*1.5</f>
        <v>0</v>
      </c>
      <c r="AB84" s="9" t="e">
        <f>#REF!*1.5</f>
        <v>#REF!</v>
      </c>
      <c r="AC84" s="9" t="e">
        <f>#REF!*1.5</f>
        <v>#REF!</v>
      </c>
      <c r="AD84" s="9" t="e">
        <f>#REF!*1.5</f>
        <v>#REF!</v>
      </c>
    </row>
    <row r="85" spans="27:30">
      <c r="AA85" s="9">
        <f>'Année 1 Maquette'!I108*1.5</f>
        <v>0</v>
      </c>
      <c r="AB85" s="9" t="e">
        <f>#REF!*1.5</f>
        <v>#REF!</v>
      </c>
      <c r="AC85" s="9" t="e">
        <f>#REF!*1.5</f>
        <v>#REF!</v>
      </c>
      <c r="AD85" s="9" t="e">
        <f>#REF!*1.5</f>
        <v>#REF!</v>
      </c>
    </row>
    <row r="86" spans="27:30">
      <c r="AA86" s="9">
        <f>'Année 1 Maquette'!I109*1.5</f>
        <v>0</v>
      </c>
      <c r="AB86" s="9" t="e">
        <f>#REF!*1.5</f>
        <v>#REF!</v>
      </c>
      <c r="AC86" s="9" t="e">
        <f>#REF!*1.5</f>
        <v>#REF!</v>
      </c>
      <c r="AD86" s="9" t="e">
        <f>#REF!*1.5</f>
        <v>#REF!</v>
      </c>
    </row>
    <row r="87" spans="27:30">
      <c r="AA87" s="9">
        <f>'Année 1 Maquette'!I110*1.5</f>
        <v>0</v>
      </c>
      <c r="AB87" s="9" t="e">
        <f>#REF!*1.5</f>
        <v>#REF!</v>
      </c>
      <c r="AC87" s="9" t="e">
        <f>#REF!*1.5</f>
        <v>#REF!</v>
      </c>
      <c r="AD87" s="9" t="e">
        <f>#REF!*1.5</f>
        <v>#REF!</v>
      </c>
    </row>
    <row r="88" spans="27:30">
      <c r="AA88" s="9">
        <f>'Année 1 Maquette'!I111*1.5</f>
        <v>0</v>
      </c>
      <c r="AB88" s="9" t="e">
        <f>#REF!*1.5</f>
        <v>#REF!</v>
      </c>
      <c r="AC88" s="9" t="e">
        <f>#REF!*1.5</f>
        <v>#REF!</v>
      </c>
      <c r="AD88" s="9" t="e">
        <f>#REF!*1.5</f>
        <v>#REF!</v>
      </c>
    </row>
    <row r="89" spans="27:30">
      <c r="AA89" s="9">
        <f>'Année 1 Maquette'!I112*1.5</f>
        <v>0</v>
      </c>
      <c r="AB89" s="9" t="e">
        <f>#REF!*1.5</f>
        <v>#REF!</v>
      </c>
      <c r="AC89" s="9" t="e">
        <f>#REF!*1.5</f>
        <v>#REF!</v>
      </c>
      <c r="AD89" s="9" t="e">
        <f>#REF!*1.5</f>
        <v>#REF!</v>
      </c>
    </row>
    <row r="90" spans="27:30">
      <c r="AA90" s="9">
        <f>'Année 1 Maquette'!I113*1.5</f>
        <v>0</v>
      </c>
      <c r="AB90" s="9" t="e">
        <f>#REF!*1.5</f>
        <v>#REF!</v>
      </c>
      <c r="AC90" s="9" t="e">
        <f>#REF!*1.5</f>
        <v>#REF!</v>
      </c>
      <c r="AD90" s="9" t="e">
        <f>#REF!*1.5</f>
        <v>#REF!</v>
      </c>
    </row>
    <row r="91" spans="27:30">
      <c r="AA91" s="9">
        <f>'Année 1 Maquette'!I114*1.5</f>
        <v>0</v>
      </c>
      <c r="AB91" s="9" t="e">
        <f>#REF!*1.5</f>
        <v>#REF!</v>
      </c>
      <c r="AC91" s="9" t="e">
        <f>#REF!*1.5</f>
        <v>#REF!</v>
      </c>
      <c r="AD91" s="9" t="e">
        <f>#REF!*1.5</f>
        <v>#REF!</v>
      </c>
    </row>
    <row r="92" spans="27:30">
      <c r="AA92" s="9">
        <f>'Année 1 Maquette'!I115*1.5</f>
        <v>0</v>
      </c>
      <c r="AB92" s="9" t="e">
        <f>#REF!*1.5</f>
        <v>#REF!</v>
      </c>
      <c r="AC92" s="9" t="e">
        <f>#REF!*1.5</f>
        <v>#REF!</v>
      </c>
      <c r="AD92" s="9" t="e">
        <f>#REF!*1.5</f>
        <v>#REF!</v>
      </c>
    </row>
    <row r="93" spans="27:30">
      <c r="AA93" s="9">
        <f>'Année 1 Maquette'!I116*1.5</f>
        <v>0</v>
      </c>
      <c r="AB93" s="9" t="e">
        <f>#REF!*1.5</f>
        <v>#REF!</v>
      </c>
      <c r="AC93" s="9" t="e">
        <f>#REF!*1.5</f>
        <v>#REF!</v>
      </c>
      <c r="AD93" s="9" t="e">
        <f>#REF!*1.5</f>
        <v>#REF!</v>
      </c>
    </row>
    <row r="94" spans="27:30">
      <c r="AA94" s="9">
        <f>'Année 1 Maquette'!I117*1.5</f>
        <v>0</v>
      </c>
      <c r="AB94" s="9" t="e">
        <f>#REF!*1.5</f>
        <v>#REF!</v>
      </c>
      <c r="AC94" s="9" t="e">
        <f>#REF!*1.5</f>
        <v>#REF!</v>
      </c>
      <c r="AD94" s="9" t="e">
        <f>#REF!*1.5</f>
        <v>#REF!</v>
      </c>
    </row>
    <row r="95" spans="27:30">
      <c r="AA95" s="9">
        <f>'Année 1 Maquette'!I118*1.5</f>
        <v>0</v>
      </c>
      <c r="AB95" s="9" t="e">
        <f>#REF!*1.5</f>
        <v>#REF!</v>
      </c>
      <c r="AC95" s="9" t="e">
        <f>#REF!*1.5</f>
        <v>#REF!</v>
      </c>
      <c r="AD95" s="9" t="e">
        <f>#REF!*1.5</f>
        <v>#REF!</v>
      </c>
    </row>
    <row r="96" spans="27:30">
      <c r="AA96" s="9">
        <f>'Année 1 Maquette'!I119*1.5</f>
        <v>0</v>
      </c>
      <c r="AB96" s="9" t="e">
        <f>#REF!*1.5</f>
        <v>#REF!</v>
      </c>
      <c r="AC96" s="9" t="e">
        <f>#REF!*1.5</f>
        <v>#REF!</v>
      </c>
      <c r="AD96" s="9" t="e">
        <f>#REF!*1.5</f>
        <v>#REF!</v>
      </c>
    </row>
    <row r="97" spans="27:30">
      <c r="AA97" s="9">
        <f>'Année 1 Maquette'!I120*1.5</f>
        <v>0</v>
      </c>
      <c r="AB97" s="9" t="e">
        <f>#REF!*1.5</f>
        <v>#REF!</v>
      </c>
      <c r="AC97" s="9" t="e">
        <f>#REF!*1.5</f>
        <v>#REF!</v>
      </c>
      <c r="AD97" s="9" t="e">
        <f>#REF!*1.5</f>
        <v>#REF!</v>
      </c>
    </row>
    <row r="98" spans="27:30">
      <c r="AA98" s="9">
        <f>'Année 1 Maquette'!I121*1.5</f>
        <v>0</v>
      </c>
      <c r="AB98" s="9" t="e">
        <f>#REF!*1.5</f>
        <v>#REF!</v>
      </c>
      <c r="AC98" s="9" t="e">
        <f>#REF!*1.5</f>
        <v>#REF!</v>
      </c>
      <c r="AD98" s="9" t="e">
        <f>#REF!*1.5</f>
        <v>#REF!</v>
      </c>
    </row>
    <row r="99" spans="27:30">
      <c r="AA99" s="9">
        <f>'Année 1 Maquette'!I122*1.5</f>
        <v>0</v>
      </c>
      <c r="AB99" s="9" t="e">
        <f>#REF!*1.5</f>
        <v>#REF!</v>
      </c>
      <c r="AC99" s="9" t="e">
        <f>#REF!*1.5</f>
        <v>#REF!</v>
      </c>
      <c r="AD99" s="9" t="e">
        <f>#REF!*1.5</f>
        <v>#REF!</v>
      </c>
    </row>
    <row r="100" spans="27:30">
      <c r="AA100" s="9">
        <f>'Année 1 Maquette'!I123*1.5</f>
        <v>0</v>
      </c>
      <c r="AB100" s="9" t="e">
        <f>#REF!*1.5</f>
        <v>#REF!</v>
      </c>
      <c r="AC100" s="9" t="e">
        <f>#REF!*1.5</f>
        <v>#REF!</v>
      </c>
      <c r="AD100" s="9" t="e">
        <f>#REF!*1.5</f>
        <v>#REF!</v>
      </c>
    </row>
    <row r="101" spans="27:30">
      <c r="AA101" s="9">
        <f>'Année 1 Maquette'!I124*1.5</f>
        <v>0</v>
      </c>
      <c r="AB101" s="9" t="e">
        <f>#REF!*1.5</f>
        <v>#REF!</v>
      </c>
      <c r="AC101" s="9" t="e">
        <f>#REF!*1.5</f>
        <v>#REF!</v>
      </c>
      <c r="AD101" s="9" t="e">
        <f>#REF!*1.5</f>
        <v>#REF!</v>
      </c>
    </row>
    <row r="102" spans="27:30">
      <c r="AA102" s="9">
        <f>'Année 1 Maquette'!I125*1.5</f>
        <v>0</v>
      </c>
      <c r="AB102" s="9" t="e">
        <f>#REF!*1.5</f>
        <v>#REF!</v>
      </c>
      <c r="AC102" s="9" t="e">
        <f>#REF!*1.5</f>
        <v>#REF!</v>
      </c>
      <c r="AD102" s="9" t="e">
        <f>#REF!*1.5</f>
        <v>#REF!</v>
      </c>
    </row>
    <row r="103" spans="27:30">
      <c r="AA103" s="9">
        <f>'Année 1 Maquette'!I126*1.5</f>
        <v>0</v>
      </c>
      <c r="AB103" s="9" t="e">
        <f>#REF!*1.5</f>
        <v>#REF!</v>
      </c>
      <c r="AC103" s="9" t="e">
        <f>#REF!*1.5</f>
        <v>#REF!</v>
      </c>
      <c r="AD103" s="9" t="e">
        <f>#REF!*1.5</f>
        <v>#REF!</v>
      </c>
    </row>
    <row r="104" spans="27:30">
      <c r="AA104" s="9">
        <f>'Année 1 Maquette'!I127*1.5</f>
        <v>0</v>
      </c>
      <c r="AB104" s="9" t="e">
        <f>#REF!*1.5</f>
        <v>#REF!</v>
      </c>
      <c r="AC104" s="9" t="e">
        <f>#REF!*1.5</f>
        <v>#REF!</v>
      </c>
      <c r="AD104" s="9" t="e">
        <f>#REF!*1.5</f>
        <v>#REF!</v>
      </c>
    </row>
    <row r="105" spans="27:30">
      <c r="AA105" s="9">
        <f>'Année 1 Maquette'!I128*1.5</f>
        <v>0</v>
      </c>
      <c r="AB105" s="9" t="e">
        <f>#REF!*1.5</f>
        <v>#REF!</v>
      </c>
      <c r="AC105" s="9" t="e">
        <f>#REF!*1.5</f>
        <v>#REF!</v>
      </c>
      <c r="AD105" s="9" t="e">
        <f>#REF!*1.5</f>
        <v>#REF!</v>
      </c>
    </row>
    <row r="106" spans="27:30">
      <c r="AA106" s="9">
        <f>'Année 1 Maquette'!I129*1.5</f>
        <v>0</v>
      </c>
      <c r="AB106" s="9" t="e">
        <f>#REF!*1.5</f>
        <v>#REF!</v>
      </c>
      <c r="AC106" s="9" t="e">
        <f>#REF!*1.5</f>
        <v>#REF!</v>
      </c>
      <c r="AD106" s="9" t="e">
        <f>#REF!*1.5</f>
        <v>#REF!</v>
      </c>
    </row>
    <row r="107" spans="27:30">
      <c r="AA107" s="9">
        <f>'Année 1 Maquette'!I130*1.5</f>
        <v>0</v>
      </c>
      <c r="AB107" s="9" t="e">
        <f>#REF!*1.5</f>
        <v>#REF!</v>
      </c>
      <c r="AC107" s="9" t="e">
        <f>#REF!*1.5</f>
        <v>#REF!</v>
      </c>
      <c r="AD107" s="9" t="e">
        <f>#REF!*1.5</f>
        <v>#REF!</v>
      </c>
    </row>
    <row r="108" spans="27:30">
      <c r="AA108" s="9">
        <f>'Année 1 Maquette'!I131*1.5</f>
        <v>0</v>
      </c>
      <c r="AB108" s="9" t="e">
        <f>#REF!*1.5</f>
        <v>#REF!</v>
      </c>
      <c r="AC108" s="9" t="e">
        <f>#REF!*1.5</f>
        <v>#REF!</v>
      </c>
      <c r="AD108" s="9" t="e">
        <f>#REF!*1.5</f>
        <v>#REF!</v>
      </c>
    </row>
    <row r="109" spans="27:30">
      <c r="AA109" s="9">
        <f>'Année 1 Maquette'!I132*1.5</f>
        <v>0</v>
      </c>
      <c r="AB109" s="9" t="e">
        <f>#REF!*1.5</f>
        <v>#REF!</v>
      </c>
      <c r="AC109" s="9" t="e">
        <f>#REF!*1.5</f>
        <v>#REF!</v>
      </c>
      <c r="AD109" s="9" t="e">
        <f>#REF!*1.5</f>
        <v>#REF!</v>
      </c>
    </row>
    <row r="110" spans="27:30">
      <c r="AA110" s="9">
        <f>'Année 1 Maquette'!I133*1.5</f>
        <v>0</v>
      </c>
      <c r="AB110" s="9" t="e">
        <f>#REF!*1.5</f>
        <v>#REF!</v>
      </c>
      <c r="AC110" s="9" t="e">
        <f>#REF!*1.5</f>
        <v>#REF!</v>
      </c>
      <c r="AD110" s="9" t="e">
        <f>#REF!*1.5</f>
        <v>#REF!</v>
      </c>
    </row>
    <row r="111" spans="27:30">
      <c r="AA111" s="9">
        <f>'Année 1 Maquette'!I134*1.5</f>
        <v>0</v>
      </c>
      <c r="AB111" s="9" t="e">
        <f>#REF!*1.5</f>
        <v>#REF!</v>
      </c>
      <c r="AC111" s="9" t="e">
        <f>#REF!*1.5</f>
        <v>#REF!</v>
      </c>
      <c r="AD111" s="9" t="e">
        <f>#REF!*1.5</f>
        <v>#REF!</v>
      </c>
    </row>
    <row r="112" spans="27:30">
      <c r="AA112" s="9">
        <f>'Année 1 Maquette'!I135*1.5</f>
        <v>0</v>
      </c>
      <c r="AB112" s="9" t="e">
        <f>#REF!*1.5</f>
        <v>#REF!</v>
      </c>
      <c r="AC112" s="9" t="e">
        <f>#REF!*1.5</f>
        <v>#REF!</v>
      </c>
      <c r="AD112" s="9" t="e">
        <f>#REF!*1.5</f>
        <v>#REF!</v>
      </c>
    </row>
    <row r="113" spans="27:30">
      <c r="AA113" s="9">
        <f>'Année 1 Maquette'!I136*1.5</f>
        <v>0</v>
      </c>
      <c r="AB113" s="9" t="e">
        <f>#REF!*1.5</f>
        <v>#REF!</v>
      </c>
      <c r="AC113" s="9" t="e">
        <f>#REF!*1.5</f>
        <v>#REF!</v>
      </c>
      <c r="AD113" s="9" t="e">
        <f>#REF!*1.5</f>
        <v>#REF!</v>
      </c>
    </row>
    <row r="114" spans="27:30">
      <c r="AA114" s="9">
        <f>'Année 1 Maquette'!I137*1.5</f>
        <v>0</v>
      </c>
      <c r="AB114" s="9" t="e">
        <f>#REF!*1.5</f>
        <v>#REF!</v>
      </c>
      <c r="AC114" s="9" t="e">
        <f>#REF!*1.5</f>
        <v>#REF!</v>
      </c>
      <c r="AD114" s="9" t="e">
        <f>#REF!*1.5</f>
        <v>#REF!</v>
      </c>
    </row>
    <row r="115" spans="27:30">
      <c r="AA115" s="9">
        <f>'Année 1 Maquette'!I138*1.5</f>
        <v>0</v>
      </c>
      <c r="AB115" s="9" t="e">
        <f>#REF!*1.5</f>
        <v>#REF!</v>
      </c>
      <c r="AC115" s="9" t="e">
        <f>#REF!*1.5</f>
        <v>#REF!</v>
      </c>
      <c r="AD115" s="9" t="e">
        <f>#REF!*1.5</f>
        <v>#REF!</v>
      </c>
    </row>
    <row r="116" spans="27:30">
      <c r="AA116" s="9">
        <f>'Année 1 Maquette'!I139*1.5</f>
        <v>0</v>
      </c>
      <c r="AB116" s="9" t="e">
        <f>#REF!*1.5</f>
        <v>#REF!</v>
      </c>
      <c r="AC116" s="9" t="e">
        <f>#REF!*1.5</f>
        <v>#REF!</v>
      </c>
      <c r="AD116" s="9" t="e">
        <f>#REF!*1.5</f>
        <v>#REF!</v>
      </c>
    </row>
    <row r="117" spans="27:30">
      <c r="AA117" s="9">
        <f>'Année 1 Maquette'!I140*1.5</f>
        <v>0</v>
      </c>
      <c r="AB117" s="9" t="e">
        <f>#REF!*1.5</f>
        <v>#REF!</v>
      </c>
      <c r="AC117" s="9" t="e">
        <f>#REF!*1.5</f>
        <v>#REF!</v>
      </c>
      <c r="AD117" s="9" t="e">
        <f>#REF!*1.5</f>
        <v>#REF!</v>
      </c>
    </row>
    <row r="118" spans="27:30">
      <c r="AA118" s="9">
        <f>'Année 1 Maquette'!I141*1.5</f>
        <v>0</v>
      </c>
      <c r="AB118" s="9" t="e">
        <f>#REF!*1.5</f>
        <v>#REF!</v>
      </c>
      <c r="AC118" s="9" t="e">
        <f>#REF!*1.5</f>
        <v>#REF!</v>
      </c>
      <c r="AD118" s="9" t="e">
        <f>#REF!*1.5</f>
        <v>#REF!</v>
      </c>
    </row>
    <row r="119" spans="27:30">
      <c r="AA119" s="9">
        <f>'Année 1 Maquette'!I142*1.5</f>
        <v>0</v>
      </c>
      <c r="AB119" s="9" t="e">
        <f>#REF!*1.5</f>
        <v>#REF!</v>
      </c>
      <c r="AC119" s="9" t="e">
        <f>#REF!*1.5</f>
        <v>#REF!</v>
      </c>
      <c r="AD119" s="9" t="e">
        <f>#REF!*1.5</f>
        <v>#REF!</v>
      </c>
    </row>
    <row r="120" spans="27:30">
      <c r="AA120" s="9">
        <f>'Année 1 Maquette'!I143*1.5</f>
        <v>0</v>
      </c>
      <c r="AB120" s="9" t="e">
        <f>#REF!*1.5</f>
        <v>#REF!</v>
      </c>
      <c r="AC120" s="9" t="e">
        <f>#REF!*1.5</f>
        <v>#REF!</v>
      </c>
      <c r="AD120" s="9" t="e">
        <f>#REF!*1.5</f>
        <v>#REF!</v>
      </c>
    </row>
    <row r="121" spans="27:30">
      <c r="AA121" s="9">
        <f>'Année 1 Maquette'!I144*1.5</f>
        <v>0</v>
      </c>
      <c r="AB121" s="9" t="e">
        <f>#REF!*1.5</f>
        <v>#REF!</v>
      </c>
      <c r="AC121" s="9" t="e">
        <f>#REF!*1.5</f>
        <v>#REF!</v>
      </c>
      <c r="AD121" s="9" t="e">
        <f>#REF!*1.5</f>
        <v>#REF!</v>
      </c>
    </row>
    <row r="122" spans="27:30">
      <c r="AA122" s="9">
        <f>'Année 1 Maquette'!I145*1.5</f>
        <v>0</v>
      </c>
      <c r="AB122" s="9" t="e">
        <f>#REF!*1.5</f>
        <v>#REF!</v>
      </c>
      <c r="AC122" s="9" t="e">
        <f>#REF!*1.5</f>
        <v>#REF!</v>
      </c>
      <c r="AD122" s="9" t="e">
        <f>#REF!*1.5</f>
        <v>#REF!</v>
      </c>
    </row>
    <row r="123" spans="27:30">
      <c r="AA123" s="9">
        <f>'Année 1 Maquette'!I146*1.5</f>
        <v>0</v>
      </c>
      <c r="AB123" s="9" t="e">
        <f>#REF!*1.5</f>
        <v>#REF!</v>
      </c>
      <c r="AC123" s="9" t="e">
        <f>#REF!*1.5</f>
        <v>#REF!</v>
      </c>
      <c r="AD123" s="9" t="e">
        <f>#REF!*1.5</f>
        <v>#REF!</v>
      </c>
    </row>
    <row r="124" spans="27:30">
      <c r="AA124" s="9">
        <f>'Année 1 Maquette'!I147*1.5</f>
        <v>0</v>
      </c>
      <c r="AB124" s="9" t="e">
        <f>#REF!*1.5</f>
        <v>#REF!</v>
      </c>
      <c r="AC124" s="9" t="e">
        <f>#REF!*1.5</f>
        <v>#REF!</v>
      </c>
      <c r="AD124" s="9" t="e">
        <f>#REF!*1.5</f>
        <v>#REF!</v>
      </c>
    </row>
    <row r="125" spans="27:30">
      <c r="AA125" s="9">
        <f>'Année 1 Maquette'!I148*1.5</f>
        <v>0</v>
      </c>
      <c r="AB125" s="9" t="e">
        <f>#REF!*1.5</f>
        <v>#REF!</v>
      </c>
      <c r="AC125" s="9" t="e">
        <f>#REF!*1.5</f>
        <v>#REF!</v>
      </c>
      <c r="AD125" s="9" t="e">
        <f>#REF!*1.5</f>
        <v>#REF!</v>
      </c>
    </row>
    <row r="126" spans="27:30">
      <c r="AA126" s="9">
        <f>'Année 1 Maquette'!I149*1.5</f>
        <v>0</v>
      </c>
      <c r="AB126" s="9" t="e">
        <f>#REF!*1.5</f>
        <v>#REF!</v>
      </c>
      <c r="AC126" s="9" t="e">
        <f>#REF!*1.5</f>
        <v>#REF!</v>
      </c>
      <c r="AD126" s="9" t="e">
        <f>#REF!*1.5</f>
        <v>#REF!</v>
      </c>
    </row>
    <row r="127" spans="27:30">
      <c r="AA127" s="9">
        <f>'Année 1 Maquette'!I150*1.5</f>
        <v>0</v>
      </c>
      <c r="AB127" s="9" t="e">
        <f>#REF!*1.5</f>
        <v>#REF!</v>
      </c>
      <c r="AC127" s="9" t="e">
        <f>#REF!*1.5</f>
        <v>#REF!</v>
      </c>
      <c r="AD127" s="9" t="e">
        <f>#REF!*1.5</f>
        <v>#REF!</v>
      </c>
    </row>
    <row r="128" spans="27:30">
      <c r="AA128" s="9">
        <f>'Année 1 Maquette'!I151*1.5</f>
        <v>0</v>
      </c>
      <c r="AB128" s="9" t="e">
        <f>#REF!*1.5</f>
        <v>#REF!</v>
      </c>
      <c r="AC128" s="9" t="e">
        <f>#REF!*1.5</f>
        <v>#REF!</v>
      </c>
      <c r="AD128" s="9" t="e">
        <f>#REF!*1.5</f>
        <v>#REF!</v>
      </c>
    </row>
    <row r="129" spans="27:30">
      <c r="AA129" s="9">
        <f>'Année 1 Maquette'!I152*1.5</f>
        <v>0</v>
      </c>
      <c r="AB129" s="9" t="e">
        <f>#REF!*1.5</f>
        <v>#REF!</v>
      </c>
      <c r="AC129" s="9" t="e">
        <f>#REF!*1.5</f>
        <v>#REF!</v>
      </c>
      <c r="AD129" s="9" t="e">
        <f>#REF!*1.5</f>
        <v>#REF!</v>
      </c>
    </row>
    <row r="130" spans="27:30">
      <c r="AA130" s="9">
        <f>'Année 1 Maquette'!I153*1.5</f>
        <v>0</v>
      </c>
      <c r="AB130" s="9" t="e">
        <f>#REF!*1.5</f>
        <v>#REF!</v>
      </c>
      <c r="AC130" s="9" t="e">
        <f>#REF!*1.5</f>
        <v>#REF!</v>
      </c>
      <c r="AD130" s="9" t="e">
        <f>#REF!*1.5</f>
        <v>#REF!</v>
      </c>
    </row>
    <row r="131" spans="27:30">
      <c r="AA131" s="9">
        <f>'Année 1 Maquette'!I154*1.5</f>
        <v>0</v>
      </c>
      <c r="AB131" s="9" t="e">
        <f>#REF!*1.5</f>
        <v>#REF!</v>
      </c>
      <c r="AC131" s="9" t="e">
        <f>#REF!*1.5</f>
        <v>#REF!</v>
      </c>
      <c r="AD131" s="9" t="e">
        <f>#REF!*1.5</f>
        <v>#REF!</v>
      </c>
    </row>
    <row r="132" spans="27:30">
      <c r="AA132" s="9">
        <f>'Année 1 Maquette'!I155*1.5</f>
        <v>0</v>
      </c>
      <c r="AB132" s="9" t="e">
        <f>#REF!*1.5</f>
        <v>#REF!</v>
      </c>
      <c r="AC132" s="9" t="e">
        <f>#REF!*1.5</f>
        <v>#REF!</v>
      </c>
      <c r="AD132" s="9" t="e">
        <f>#REF!*1.5</f>
        <v>#REF!</v>
      </c>
    </row>
    <row r="133" spans="27:30">
      <c r="AA133" s="9">
        <f>'Année 1 Maquette'!I156*1.5</f>
        <v>0</v>
      </c>
      <c r="AB133" s="9" t="e">
        <f>#REF!*1.5</f>
        <v>#REF!</v>
      </c>
      <c r="AC133" s="9" t="e">
        <f>#REF!*1.5</f>
        <v>#REF!</v>
      </c>
      <c r="AD133" s="9" t="e">
        <f>#REF!*1.5</f>
        <v>#REF!</v>
      </c>
    </row>
    <row r="134" spans="27:30">
      <c r="AA134" s="9">
        <f>'Année 1 Maquette'!I157*1.5</f>
        <v>0</v>
      </c>
      <c r="AB134" s="9" t="e">
        <f>#REF!*1.5</f>
        <v>#REF!</v>
      </c>
      <c r="AC134" s="9" t="e">
        <f>#REF!*1.5</f>
        <v>#REF!</v>
      </c>
      <c r="AD134" s="9" t="e">
        <f>#REF!*1.5</f>
        <v>#REF!</v>
      </c>
    </row>
    <row r="135" spans="27:30">
      <c r="AA135" s="9">
        <f>'Année 1 Maquette'!I158*1.5</f>
        <v>0</v>
      </c>
      <c r="AB135" s="9" t="e">
        <f>#REF!*1.5</f>
        <v>#REF!</v>
      </c>
      <c r="AC135" s="9" t="e">
        <f>#REF!*1.5</f>
        <v>#REF!</v>
      </c>
      <c r="AD135" s="9" t="e">
        <f>#REF!*1.5</f>
        <v>#REF!</v>
      </c>
    </row>
    <row r="136" spans="27:30">
      <c r="AA136" s="9">
        <f>'Année 1 Maquette'!I159*1.5</f>
        <v>0</v>
      </c>
      <c r="AB136" s="9" t="e">
        <f>#REF!*1.5</f>
        <v>#REF!</v>
      </c>
      <c r="AC136" s="9" t="e">
        <f>#REF!*1.5</f>
        <v>#REF!</v>
      </c>
      <c r="AD136" s="9" t="e">
        <f>#REF!*1.5</f>
        <v>#REF!</v>
      </c>
    </row>
    <row r="137" spans="27:30">
      <c r="AA137" s="9">
        <f>'Année 1 Maquette'!I160*1.5</f>
        <v>0</v>
      </c>
      <c r="AB137" s="9" t="e">
        <f>#REF!*1.5</f>
        <v>#REF!</v>
      </c>
      <c r="AC137" s="9" t="e">
        <f>#REF!*1.5</f>
        <v>#REF!</v>
      </c>
      <c r="AD137" s="9" t="e">
        <f>#REF!*1.5</f>
        <v>#REF!</v>
      </c>
    </row>
    <row r="138" spans="27:30">
      <c r="AA138" s="9">
        <f>'Année 1 Maquette'!I161*1.5</f>
        <v>0</v>
      </c>
      <c r="AB138" s="9" t="e">
        <f>#REF!*1.5</f>
        <v>#REF!</v>
      </c>
      <c r="AC138" s="9" t="e">
        <f>#REF!*1.5</f>
        <v>#REF!</v>
      </c>
      <c r="AD138" s="9" t="e">
        <f>#REF!*1.5</f>
        <v>#REF!</v>
      </c>
    </row>
    <row r="139" spans="27:30">
      <c r="AA139" s="9">
        <f>'Année 1 Maquette'!I162*1.5</f>
        <v>0</v>
      </c>
      <c r="AB139" s="9" t="e">
        <f>#REF!*1.5</f>
        <v>#REF!</v>
      </c>
      <c r="AC139" s="9" t="e">
        <f>#REF!*1.5</f>
        <v>#REF!</v>
      </c>
      <c r="AD139" s="9" t="e">
        <f>#REF!*1.5</f>
        <v>#REF!</v>
      </c>
    </row>
    <row r="140" spans="27:30">
      <c r="AA140" s="9">
        <f>'Année 1 Maquette'!I163*1.5</f>
        <v>0</v>
      </c>
      <c r="AB140" s="9" t="e">
        <f>#REF!*1.5</f>
        <v>#REF!</v>
      </c>
      <c r="AC140" s="9" t="e">
        <f>#REF!*1.5</f>
        <v>#REF!</v>
      </c>
      <c r="AD140" s="9" t="e">
        <f>#REF!*1.5</f>
        <v>#REF!</v>
      </c>
    </row>
    <row r="141" spans="27:30">
      <c r="AA141" s="9">
        <f>'Année 1 Maquette'!I164*1.5</f>
        <v>0</v>
      </c>
      <c r="AB141" s="9" t="e">
        <f>#REF!*1.5</f>
        <v>#REF!</v>
      </c>
      <c r="AC141" s="9" t="e">
        <f>#REF!*1.5</f>
        <v>#REF!</v>
      </c>
      <c r="AD141" s="9" t="e">
        <f>#REF!*1.5</f>
        <v>#REF!</v>
      </c>
    </row>
    <row r="142" spans="27:30">
      <c r="AA142" s="9">
        <f>'Année 1 Maquette'!I165*1.5</f>
        <v>0</v>
      </c>
      <c r="AB142" s="9" t="e">
        <f>#REF!*1.5</f>
        <v>#REF!</v>
      </c>
      <c r="AC142" s="9" t="e">
        <f>#REF!*1.5</f>
        <v>#REF!</v>
      </c>
      <c r="AD142" s="9" t="e">
        <f>#REF!*1.5</f>
        <v>#REF!</v>
      </c>
    </row>
    <row r="143" spans="27:30">
      <c r="AA143" s="9">
        <f>'Année 1 Maquette'!I166*1.5</f>
        <v>0</v>
      </c>
      <c r="AB143" s="9" t="e">
        <f>#REF!*1.5</f>
        <v>#REF!</v>
      </c>
      <c r="AC143" s="9" t="e">
        <f>#REF!*1.5</f>
        <v>#REF!</v>
      </c>
      <c r="AD143" s="9" t="e">
        <f>#REF!*1.5</f>
        <v>#REF!</v>
      </c>
    </row>
    <row r="144" spans="27:30">
      <c r="AA144" s="9">
        <f>'Année 1 Maquette'!I167*1.5</f>
        <v>0</v>
      </c>
      <c r="AB144" s="9" t="e">
        <f>#REF!*1.5</f>
        <v>#REF!</v>
      </c>
      <c r="AC144" s="9" t="e">
        <f>#REF!*1.5</f>
        <v>#REF!</v>
      </c>
      <c r="AD144" s="9" t="e">
        <f>#REF!*1.5</f>
        <v>#REF!</v>
      </c>
    </row>
    <row r="145" spans="27:30">
      <c r="AA145" s="9">
        <f>'Année 1 Maquette'!I168*1.5</f>
        <v>0</v>
      </c>
      <c r="AB145" s="9" t="e">
        <f>#REF!*1.5</f>
        <v>#REF!</v>
      </c>
      <c r="AC145" s="9" t="e">
        <f>#REF!*1.5</f>
        <v>#REF!</v>
      </c>
      <c r="AD145" s="9" t="e">
        <f>#REF!*1.5</f>
        <v>#REF!</v>
      </c>
    </row>
    <row r="146" spans="27:30">
      <c r="AA146" s="9">
        <f>'Année 1 Maquette'!I169*1.5</f>
        <v>0</v>
      </c>
      <c r="AB146" s="9" t="e">
        <f>#REF!*1.5</f>
        <v>#REF!</v>
      </c>
      <c r="AC146" s="9" t="e">
        <f>#REF!*1.5</f>
        <v>#REF!</v>
      </c>
      <c r="AD146" s="9" t="e">
        <f>#REF!*1.5</f>
        <v>#REF!</v>
      </c>
    </row>
    <row r="147" spans="27:30">
      <c r="AA147" s="9">
        <f>'Année 1 Maquette'!I170*1.5</f>
        <v>0</v>
      </c>
      <c r="AB147" s="9" t="e">
        <f>#REF!*1.5</f>
        <v>#REF!</v>
      </c>
      <c r="AC147" s="9" t="e">
        <f>#REF!*1.5</f>
        <v>#REF!</v>
      </c>
      <c r="AD147" s="9" t="e">
        <f>#REF!*1.5</f>
        <v>#REF!</v>
      </c>
    </row>
    <row r="148" spans="27:30">
      <c r="AA148" s="9">
        <f>'Année 1 Maquette'!I171*1.5</f>
        <v>0</v>
      </c>
      <c r="AB148" s="9" t="e">
        <f>#REF!*1.5</f>
        <v>#REF!</v>
      </c>
      <c r="AC148" s="9" t="e">
        <f>#REF!*1.5</f>
        <v>#REF!</v>
      </c>
      <c r="AD148" s="9" t="e">
        <f>#REF!*1.5</f>
        <v>#REF!</v>
      </c>
    </row>
    <row r="149" spans="27:30">
      <c r="AA149" s="9">
        <f>'Année 1 Maquette'!I172*1.5</f>
        <v>0</v>
      </c>
      <c r="AB149" s="9" t="e">
        <f>#REF!*1.5</f>
        <v>#REF!</v>
      </c>
      <c r="AC149" s="9" t="e">
        <f>#REF!*1.5</f>
        <v>#REF!</v>
      </c>
      <c r="AD149" s="9" t="e">
        <f>#REF!*1.5</f>
        <v>#REF!</v>
      </c>
    </row>
    <row r="150" spans="27:30">
      <c r="AA150" s="9">
        <f>'Année 1 Maquette'!I173*1.5</f>
        <v>0</v>
      </c>
      <c r="AB150" s="9" t="e">
        <f>#REF!*1.5</f>
        <v>#REF!</v>
      </c>
      <c r="AC150" s="9" t="e">
        <f>#REF!*1.5</f>
        <v>#REF!</v>
      </c>
      <c r="AD150" s="9" t="e">
        <f>#REF!*1.5</f>
        <v>#REF!</v>
      </c>
    </row>
    <row r="151" spans="27:30">
      <c r="AA151" s="9">
        <f>'Année 1 Maquette'!I174*1.5</f>
        <v>0</v>
      </c>
      <c r="AB151" s="9" t="e">
        <f>#REF!*1.5</f>
        <v>#REF!</v>
      </c>
      <c r="AC151" s="9" t="e">
        <f>#REF!*1.5</f>
        <v>#REF!</v>
      </c>
      <c r="AD151" s="9" t="e">
        <f>#REF!*1.5</f>
        <v>#REF!</v>
      </c>
    </row>
    <row r="152" spans="27:30">
      <c r="AA152" s="9">
        <f>'Année 1 Maquette'!I175*1.5</f>
        <v>0</v>
      </c>
      <c r="AB152" s="9" t="e">
        <f>#REF!*1.5</f>
        <v>#REF!</v>
      </c>
      <c r="AC152" s="9" t="e">
        <f>#REF!*1.5</f>
        <v>#REF!</v>
      </c>
      <c r="AD152" s="9" t="e">
        <f>#REF!*1.5</f>
        <v>#REF!</v>
      </c>
    </row>
    <row r="153" spans="27:30">
      <c r="AA153" s="9">
        <f>'Année 1 Maquette'!I176*1.5</f>
        <v>0</v>
      </c>
      <c r="AB153" s="9" t="e">
        <f>#REF!*1.5</f>
        <v>#REF!</v>
      </c>
      <c r="AC153" s="9" t="e">
        <f>#REF!*1.5</f>
        <v>#REF!</v>
      </c>
      <c r="AD153" s="9" t="e">
        <f>#REF!*1.5</f>
        <v>#REF!</v>
      </c>
    </row>
    <row r="154" spans="27:30">
      <c r="AA154" s="9">
        <f>'Année 1 Maquette'!I177*1.5</f>
        <v>0</v>
      </c>
      <c r="AB154" s="9" t="e">
        <f>#REF!*1.5</f>
        <v>#REF!</v>
      </c>
      <c r="AC154" s="9" t="e">
        <f>#REF!*1.5</f>
        <v>#REF!</v>
      </c>
      <c r="AD154" s="9" t="e">
        <f>#REF!*1.5</f>
        <v>#REF!</v>
      </c>
    </row>
    <row r="155" spans="27:30">
      <c r="AA155" s="9">
        <f>'Année 1 Maquette'!I178*1.5</f>
        <v>0</v>
      </c>
      <c r="AB155" s="9" t="e">
        <f>#REF!*1.5</f>
        <v>#REF!</v>
      </c>
      <c r="AC155" s="9" t="e">
        <f>#REF!*1.5</f>
        <v>#REF!</v>
      </c>
      <c r="AD155" s="9" t="e">
        <f>#REF!*1.5</f>
        <v>#REF!</v>
      </c>
    </row>
    <row r="156" spans="27:30">
      <c r="AA156" s="9">
        <f>'Année 1 Maquette'!I179*1.5</f>
        <v>0</v>
      </c>
      <c r="AB156" s="9" t="e">
        <f>#REF!*1.5</f>
        <v>#REF!</v>
      </c>
      <c r="AC156" s="9" t="e">
        <f>#REF!*1.5</f>
        <v>#REF!</v>
      </c>
      <c r="AD156" s="9" t="e">
        <f>#REF!*1.5</f>
        <v>#REF!</v>
      </c>
    </row>
    <row r="157" spans="27:30">
      <c r="AA157" s="9">
        <f>'Année 1 Maquette'!I180*1.5</f>
        <v>0</v>
      </c>
      <c r="AB157" s="9" t="e">
        <f>#REF!*1.5</f>
        <v>#REF!</v>
      </c>
      <c r="AC157" s="9" t="e">
        <f>#REF!*1.5</f>
        <v>#REF!</v>
      </c>
      <c r="AD157" s="9" t="e">
        <f>#REF!*1.5</f>
        <v>#REF!</v>
      </c>
    </row>
    <row r="158" spans="27:30">
      <c r="AA158" s="9">
        <f>'Année 1 Maquette'!I181*1.5</f>
        <v>0</v>
      </c>
      <c r="AB158" s="9" t="e">
        <f>#REF!*1.5</f>
        <v>#REF!</v>
      </c>
      <c r="AC158" s="9" t="e">
        <f>#REF!*1.5</f>
        <v>#REF!</v>
      </c>
      <c r="AD158" s="9" t="e">
        <f>#REF!*1.5</f>
        <v>#REF!</v>
      </c>
    </row>
    <row r="159" spans="27:30">
      <c r="AA159" s="9">
        <f>'Année 1 Maquette'!I182*1.5</f>
        <v>0</v>
      </c>
      <c r="AB159" s="9" t="e">
        <f>#REF!*1.5</f>
        <v>#REF!</v>
      </c>
      <c r="AC159" s="9" t="e">
        <f>#REF!*1.5</f>
        <v>#REF!</v>
      </c>
      <c r="AD159" s="9" t="e">
        <f>#REF!*1.5</f>
        <v>#REF!</v>
      </c>
    </row>
    <row r="160" spans="27:30">
      <c r="AA160" s="9">
        <f>'Année 1 Maquette'!I183*1.5</f>
        <v>0</v>
      </c>
      <c r="AB160" s="9" t="e">
        <f>#REF!*1.5</f>
        <v>#REF!</v>
      </c>
      <c r="AC160" s="9" t="e">
        <f>#REF!*1.5</f>
        <v>#REF!</v>
      </c>
      <c r="AD160" s="9" t="e">
        <f>#REF!*1.5</f>
        <v>#REF!</v>
      </c>
    </row>
    <row r="161" spans="27:30">
      <c r="AA161" s="9">
        <f>'Année 1 Maquette'!I184*1.5</f>
        <v>0</v>
      </c>
      <c r="AB161" s="9" t="e">
        <f>#REF!*1.5</f>
        <v>#REF!</v>
      </c>
      <c r="AC161" s="9" t="e">
        <f>#REF!*1.5</f>
        <v>#REF!</v>
      </c>
      <c r="AD161" s="9" t="e">
        <f>#REF!*1.5</f>
        <v>#REF!</v>
      </c>
    </row>
    <row r="162" spans="27:30">
      <c r="AA162" s="9">
        <f>'Année 1 Maquette'!I185*1.5</f>
        <v>0</v>
      </c>
      <c r="AB162" s="9" t="e">
        <f>#REF!*1.5</f>
        <v>#REF!</v>
      </c>
      <c r="AC162" s="9" t="e">
        <f>#REF!*1.5</f>
        <v>#REF!</v>
      </c>
      <c r="AD162" s="9" t="e">
        <f>#REF!*1.5</f>
        <v>#REF!</v>
      </c>
    </row>
    <row r="163" spans="27:30">
      <c r="AA163" s="9">
        <f>'Année 1 Maquette'!I186*1.5</f>
        <v>0</v>
      </c>
      <c r="AB163" s="9" t="e">
        <f>#REF!*1.5</f>
        <v>#REF!</v>
      </c>
      <c r="AC163" s="9" t="e">
        <f>#REF!*1.5</f>
        <v>#REF!</v>
      </c>
      <c r="AD163" s="9" t="e">
        <f>#REF!*1.5</f>
        <v>#REF!</v>
      </c>
    </row>
    <row r="164" spans="27:30">
      <c r="AA164" s="9">
        <f>'Année 1 Maquette'!I187*1.5</f>
        <v>0</v>
      </c>
      <c r="AB164" s="9" t="e">
        <f>#REF!*1.5</f>
        <v>#REF!</v>
      </c>
      <c r="AC164" s="9" t="e">
        <f>#REF!*1.5</f>
        <v>#REF!</v>
      </c>
      <c r="AD164" s="9" t="e">
        <f>#REF!*1.5</f>
        <v>#REF!</v>
      </c>
    </row>
    <row r="165" spans="27:30">
      <c r="AA165" s="9">
        <f>'Année 1 Maquette'!I188*1.5</f>
        <v>0</v>
      </c>
      <c r="AB165" s="9" t="e">
        <f>#REF!*1.5</f>
        <v>#REF!</v>
      </c>
      <c r="AC165" s="9" t="e">
        <f>#REF!*1.5</f>
        <v>#REF!</v>
      </c>
      <c r="AD165" s="9" t="e">
        <f>#REF!*1.5</f>
        <v>#REF!</v>
      </c>
    </row>
    <row r="166" spans="27:30">
      <c r="AA166" s="9">
        <f>'Année 1 Maquette'!I189*1.5</f>
        <v>0</v>
      </c>
      <c r="AB166" s="9" t="e">
        <f>#REF!*1.5</f>
        <v>#REF!</v>
      </c>
      <c r="AC166" s="9" t="e">
        <f>#REF!*1.5</f>
        <v>#REF!</v>
      </c>
      <c r="AD166" s="9" t="e">
        <f>#REF!*1.5</f>
        <v>#REF!</v>
      </c>
    </row>
    <row r="167" spans="27:30">
      <c r="AA167" s="9">
        <f>'Année 1 Maquette'!I190*1.5</f>
        <v>0</v>
      </c>
      <c r="AB167" s="9" t="e">
        <f>#REF!*1.5</f>
        <v>#REF!</v>
      </c>
      <c r="AC167" s="9" t="e">
        <f>#REF!*1.5</f>
        <v>#REF!</v>
      </c>
      <c r="AD167" s="9" t="e">
        <f>#REF!*1.5</f>
        <v>#REF!</v>
      </c>
    </row>
    <row r="168" spans="27:30">
      <c r="AA168" s="9">
        <f>'Année 1 Maquette'!I191*1.5</f>
        <v>0</v>
      </c>
      <c r="AB168" s="9" t="e">
        <f>#REF!*1.5</f>
        <v>#REF!</v>
      </c>
      <c r="AC168" s="9" t="e">
        <f>#REF!*1.5</f>
        <v>#REF!</v>
      </c>
      <c r="AD168" s="9" t="e">
        <f>#REF!*1.5</f>
        <v>#REF!</v>
      </c>
    </row>
    <row r="169" spans="27:30">
      <c r="AA169" s="9">
        <f>'Année 1 Maquette'!I192*1.5</f>
        <v>0</v>
      </c>
      <c r="AB169" s="9" t="e">
        <f>#REF!*1.5</f>
        <v>#REF!</v>
      </c>
      <c r="AC169" s="9" t="e">
        <f>#REF!*1.5</f>
        <v>#REF!</v>
      </c>
      <c r="AD169" s="9" t="e">
        <f>#REF!*1.5</f>
        <v>#REF!</v>
      </c>
    </row>
    <row r="170" spans="27:30">
      <c r="AA170" s="9">
        <f>'Année 1 Maquette'!I193*1.5</f>
        <v>0</v>
      </c>
      <c r="AB170" s="9" t="e">
        <f>#REF!*1.5</f>
        <v>#REF!</v>
      </c>
      <c r="AC170" s="9" t="e">
        <f>#REF!*1.5</f>
        <v>#REF!</v>
      </c>
      <c r="AD170" s="9" t="e">
        <f>#REF!*1.5</f>
        <v>#REF!</v>
      </c>
    </row>
    <row r="171" spans="27:30">
      <c r="AA171" s="9">
        <f>'Année 1 Maquette'!I194*1.5</f>
        <v>0</v>
      </c>
      <c r="AB171" s="9" t="e">
        <f>#REF!*1.5</f>
        <v>#REF!</v>
      </c>
      <c r="AC171" s="9" t="e">
        <f>#REF!*1.5</f>
        <v>#REF!</v>
      </c>
      <c r="AD171" s="9" t="e">
        <f>#REF!*1.5</f>
        <v>#REF!</v>
      </c>
    </row>
    <row r="172" spans="27:30">
      <c r="AA172" s="9">
        <f>'Année 1 Maquette'!I195*1.5</f>
        <v>0</v>
      </c>
      <c r="AB172" s="9" t="e">
        <f>#REF!*1.5</f>
        <v>#REF!</v>
      </c>
      <c r="AC172" s="9" t="e">
        <f>#REF!*1.5</f>
        <v>#REF!</v>
      </c>
      <c r="AD172" s="9" t="e">
        <f>#REF!*1.5</f>
        <v>#REF!</v>
      </c>
    </row>
    <row r="173" spans="27:30">
      <c r="AA173" s="9">
        <f>'Année 1 Maquette'!I196*1.5</f>
        <v>0</v>
      </c>
      <c r="AB173" s="9" t="e">
        <f>#REF!*1.5</f>
        <v>#REF!</v>
      </c>
      <c r="AC173" s="9" t="e">
        <f>#REF!*1.5</f>
        <v>#REF!</v>
      </c>
      <c r="AD173" s="9" t="e">
        <f>#REF!*1.5</f>
        <v>#REF!</v>
      </c>
    </row>
    <row r="174" spans="27:30">
      <c r="AA174" s="9">
        <f>'Année 1 Maquette'!I197*1.5</f>
        <v>0</v>
      </c>
      <c r="AB174" s="9" t="e">
        <f>#REF!*1.5</f>
        <v>#REF!</v>
      </c>
      <c r="AC174" s="9" t="e">
        <f>#REF!*1.5</f>
        <v>#REF!</v>
      </c>
      <c r="AD174" s="9" t="e">
        <f>#REF!*1.5</f>
        <v>#REF!</v>
      </c>
    </row>
    <row r="175" spans="27:30">
      <c r="AA175" s="9">
        <f>'Année 1 Maquette'!I198*1.5</f>
        <v>0</v>
      </c>
      <c r="AB175" s="9" t="e">
        <f>#REF!*1.5</f>
        <v>#REF!</v>
      </c>
      <c r="AC175" s="9" t="e">
        <f>#REF!*1.5</f>
        <v>#REF!</v>
      </c>
      <c r="AD175" s="9" t="e">
        <f>#REF!*1.5</f>
        <v>#REF!</v>
      </c>
    </row>
    <row r="176" spans="27:30">
      <c r="AA176" s="9">
        <f>'Année 1 Maquette'!I199*1.5</f>
        <v>0</v>
      </c>
      <c r="AB176" s="9" t="e">
        <f>#REF!*1.5</f>
        <v>#REF!</v>
      </c>
      <c r="AC176" s="9" t="e">
        <f>#REF!*1.5</f>
        <v>#REF!</v>
      </c>
      <c r="AD176" s="9" t="e">
        <f>#REF!*1.5</f>
        <v>#REF!</v>
      </c>
    </row>
    <row r="177" spans="27:30">
      <c r="AA177" s="9">
        <f>'Année 1 Maquette'!I200*1.5</f>
        <v>0</v>
      </c>
      <c r="AB177" s="9" t="e">
        <f>#REF!*1.5</f>
        <v>#REF!</v>
      </c>
      <c r="AC177" s="9" t="e">
        <f>#REF!*1.5</f>
        <v>#REF!</v>
      </c>
      <c r="AD177" s="9" t="e">
        <f>#REF!*1.5</f>
        <v>#REF!</v>
      </c>
    </row>
    <row r="178" spans="27:30">
      <c r="AA178" s="9">
        <f>'Année 1 Maquette'!I201*1.5</f>
        <v>0</v>
      </c>
      <c r="AB178" s="9" t="e">
        <f>#REF!*1.5</f>
        <v>#REF!</v>
      </c>
      <c r="AC178" s="9" t="e">
        <f>#REF!*1.5</f>
        <v>#REF!</v>
      </c>
      <c r="AD178" s="9" t="e">
        <f>#REF!*1.5</f>
        <v>#REF!</v>
      </c>
    </row>
    <row r="179" spans="27:30">
      <c r="AA179" s="9">
        <f>'Année 1 Maquette'!I202*1.5</f>
        <v>0</v>
      </c>
      <c r="AB179" s="9" t="e">
        <f>#REF!*1.5</f>
        <v>#REF!</v>
      </c>
      <c r="AC179" s="9" t="e">
        <f>#REF!*1.5</f>
        <v>#REF!</v>
      </c>
      <c r="AD179" s="9" t="e">
        <f>#REF!*1.5</f>
        <v>#REF!</v>
      </c>
    </row>
    <row r="180" spans="27:30">
      <c r="AA180" s="9">
        <f>'Année 1 Maquette'!I203*1.5</f>
        <v>0</v>
      </c>
      <c r="AB180" s="9" t="e">
        <f>#REF!*1.5</f>
        <v>#REF!</v>
      </c>
      <c r="AC180" s="9" t="e">
        <f>#REF!*1.5</f>
        <v>#REF!</v>
      </c>
      <c r="AD180" s="9" t="e">
        <f>#REF!*1.5</f>
        <v>#REF!</v>
      </c>
    </row>
    <row r="181" spans="27:30">
      <c r="AA181" s="9">
        <f>'Année 1 Maquette'!I204*1.5</f>
        <v>0</v>
      </c>
      <c r="AB181" s="9" t="e">
        <f>#REF!*1.5</f>
        <v>#REF!</v>
      </c>
      <c r="AC181" s="9" t="e">
        <f>#REF!*1.5</f>
        <v>#REF!</v>
      </c>
      <c r="AD181" s="9" t="e">
        <f>#REF!*1.5</f>
        <v>#REF!</v>
      </c>
    </row>
    <row r="182" spans="27:30">
      <c r="AA182" s="9">
        <f>'Année 1 Maquette'!I205*1.5</f>
        <v>0</v>
      </c>
      <c r="AB182" s="9" t="e">
        <f>#REF!*1.5</f>
        <v>#REF!</v>
      </c>
      <c r="AC182" s="9" t="e">
        <f>#REF!*1.5</f>
        <v>#REF!</v>
      </c>
      <c r="AD182" s="9" t="e">
        <f>#REF!*1.5</f>
        <v>#REF!</v>
      </c>
    </row>
    <row r="183" spans="27:30">
      <c r="AA183" s="9">
        <f>'Année 1 Maquette'!I206*1.5</f>
        <v>0</v>
      </c>
      <c r="AB183" s="9" t="e">
        <f>#REF!*1.5</f>
        <v>#REF!</v>
      </c>
      <c r="AC183" s="9" t="e">
        <f>#REF!*1.5</f>
        <v>#REF!</v>
      </c>
      <c r="AD183" s="9" t="e">
        <f>#REF!*1.5</f>
        <v>#REF!</v>
      </c>
    </row>
    <row r="184" spans="27:30">
      <c r="AA184" s="9">
        <f>'Année 1 Maquette'!I207*1.5</f>
        <v>0</v>
      </c>
      <c r="AB184" s="9" t="e">
        <f>#REF!*1.5</f>
        <v>#REF!</v>
      </c>
      <c r="AC184" s="9" t="e">
        <f>#REF!*1.5</f>
        <v>#REF!</v>
      </c>
      <c r="AD184" s="9" t="e">
        <f>#REF!*1.5</f>
        <v>#REF!</v>
      </c>
    </row>
    <row r="185" spans="27:30">
      <c r="AA185" s="9">
        <f>'Année 1 Maquette'!I208*1.5</f>
        <v>0</v>
      </c>
      <c r="AB185" s="9" t="e">
        <f>#REF!*1.5</f>
        <v>#REF!</v>
      </c>
      <c r="AC185" s="9" t="e">
        <f>#REF!*1.5</f>
        <v>#REF!</v>
      </c>
      <c r="AD185" s="9" t="e">
        <f>#REF!*1.5</f>
        <v>#REF!</v>
      </c>
    </row>
    <row r="186" spans="27:30">
      <c r="AA186" s="9">
        <f>'Année 1 Maquette'!I209*1.5</f>
        <v>0</v>
      </c>
      <c r="AB186" s="9" t="e">
        <f>#REF!*1.5</f>
        <v>#REF!</v>
      </c>
      <c r="AC186" s="9" t="e">
        <f>#REF!*1.5</f>
        <v>#REF!</v>
      </c>
      <c r="AD186" s="9" t="e">
        <f>#REF!*1.5</f>
        <v>#REF!</v>
      </c>
    </row>
    <row r="187" spans="27:30">
      <c r="AA187" s="9">
        <f>'Année 1 Maquette'!I210*1.5</f>
        <v>0</v>
      </c>
      <c r="AB187" s="9" t="e">
        <f>#REF!*1.5</f>
        <v>#REF!</v>
      </c>
      <c r="AC187" s="9" t="e">
        <f>#REF!*1.5</f>
        <v>#REF!</v>
      </c>
      <c r="AD187" s="9" t="e">
        <f>#REF!*1.5</f>
        <v>#REF!</v>
      </c>
    </row>
    <row r="188" spans="27:30">
      <c r="AA188" s="9">
        <f>'Année 1 Maquette'!I211*1.5</f>
        <v>0</v>
      </c>
      <c r="AB188" s="9" t="e">
        <f>#REF!*1.5</f>
        <v>#REF!</v>
      </c>
      <c r="AC188" s="9" t="e">
        <f>#REF!*1.5</f>
        <v>#REF!</v>
      </c>
      <c r="AD188" s="9" t="e">
        <f>#REF!*1.5</f>
        <v>#REF!</v>
      </c>
    </row>
    <row r="189" spans="27:30">
      <c r="AA189" s="9">
        <f>'Année 1 Maquette'!I212*1.5</f>
        <v>0</v>
      </c>
      <c r="AB189" s="9" t="e">
        <f>#REF!*1.5</f>
        <v>#REF!</v>
      </c>
      <c r="AC189" s="9" t="e">
        <f>#REF!*1.5</f>
        <v>#REF!</v>
      </c>
      <c r="AD189" s="9" t="e">
        <f>#REF!*1.5</f>
        <v>#REF!</v>
      </c>
    </row>
    <row r="190" spans="27:30">
      <c r="AA190" s="9">
        <f>'Année 1 Maquette'!I213*1.5</f>
        <v>0</v>
      </c>
      <c r="AB190" s="9" t="e">
        <f>#REF!*1.5</f>
        <v>#REF!</v>
      </c>
      <c r="AC190" s="9" t="e">
        <f>#REF!*1.5</f>
        <v>#REF!</v>
      </c>
      <c r="AD190" s="9" t="e">
        <f>#REF!*1.5</f>
        <v>#REF!</v>
      </c>
    </row>
    <row r="191" spans="27:30">
      <c r="AA191" s="9">
        <f>'Année 1 Maquette'!I214*1.5</f>
        <v>0</v>
      </c>
      <c r="AB191" s="9" t="e">
        <f>#REF!*1.5</f>
        <v>#REF!</v>
      </c>
      <c r="AC191" s="9" t="e">
        <f>#REF!*1.5</f>
        <v>#REF!</v>
      </c>
      <c r="AD191" s="9" t="e">
        <f>#REF!*1.5</f>
        <v>#REF!</v>
      </c>
    </row>
    <row r="192" spans="27:30">
      <c r="AA192" s="9">
        <f>'Année 1 Maquette'!I215*1.5</f>
        <v>0</v>
      </c>
      <c r="AB192" s="9" t="e">
        <f>#REF!*1.5</f>
        <v>#REF!</v>
      </c>
      <c r="AC192" s="9" t="e">
        <f>#REF!*1.5</f>
        <v>#REF!</v>
      </c>
      <c r="AD192" s="9" t="e">
        <f>#REF!*1.5</f>
        <v>#REF!</v>
      </c>
    </row>
    <row r="193" spans="27:30">
      <c r="AA193" s="9">
        <f>'Année 1 Maquette'!I216*1.5</f>
        <v>0</v>
      </c>
      <c r="AB193" s="9" t="e">
        <f>#REF!*1.5</f>
        <v>#REF!</v>
      </c>
      <c r="AC193" s="9" t="e">
        <f>#REF!*1.5</f>
        <v>#REF!</v>
      </c>
      <c r="AD193" s="9" t="e">
        <f>#REF!*1.5</f>
        <v>#REF!</v>
      </c>
    </row>
    <row r="194" spans="27:30">
      <c r="AA194" s="9">
        <f>'Année 1 Maquette'!I217*1.5</f>
        <v>0</v>
      </c>
      <c r="AB194" s="9" t="e">
        <f>#REF!*1.5</f>
        <v>#REF!</v>
      </c>
      <c r="AC194" s="9" t="e">
        <f>#REF!*1.5</f>
        <v>#REF!</v>
      </c>
      <c r="AD194" s="9" t="e">
        <f>#REF!*1.5</f>
        <v>#REF!</v>
      </c>
    </row>
    <row r="195" spans="27:30">
      <c r="AA195" s="9">
        <f>'Année 1 Maquette'!I218*1.5</f>
        <v>0</v>
      </c>
      <c r="AB195" s="9" t="e">
        <f>#REF!*1.5</f>
        <v>#REF!</v>
      </c>
      <c r="AC195" s="9" t="e">
        <f>#REF!*1.5</f>
        <v>#REF!</v>
      </c>
      <c r="AD195" s="9" t="e">
        <f>#REF!*1.5</f>
        <v>#REF!</v>
      </c>
    </row>
    <row r="196" spans="27:30">
      <c r="AA196" s="9">
        <f>'Année 1 Maquette'!I219*1.5</f>
        <v>0</v>
      </c>
      <c r="AB196" s="9" t="e">
        <f>#REF!*1.5</f>
        <v>#REF!</v>
      </c>
      <c r="AC196" s="9" t="e">
        <f>#REF!*1.5</f>
        <v>#REF!</v>
      </c>
      <c r="AD196" s="9" t="e">
        <f>#REF!*1.5</f>
        <v>#REF!</v>
      </c>
    </row>
    <row r="197" spans="27:30">
      <c r="AA197" s="9">
        <f>'Année 1 Maquette'!I220*1.5</f>
        <v>0</v>
      </c>
      <c r="AB197" s="9" t="e">
        <f>#REF!*1.5</f>
        <v>#REF!</v>
      </c>
      <c r="AC197" s="9" t="e">
        <f>#REF!*1.5</f>
        <v>#REF!</v>
      </c>
      <c r="AD197" s="9" t="e">
        <f>#REF!*1.5</f>
        <v>#REF!</v>
      </c>
    </row>
    <row r="198" spans="27:30">
      <c r="AA198" s="9">
        <f>'Année 1 Maquette'!I221*1.5</f>
        <v>0</v>
      </c>
      <c r="AB198" s="9" t="e">
        <f>#REF!*1.5</f>
        <v>#REF!</v>
      </c>
      <c r="AC198" s="9" t="e">
        <f>#REF!*1.5</f>
        <v>#REF!</v>
      </c>
      <c r="AD198" s="9" t="e">
        <f>#REF!*1.5</f>
        <v>#REF!</v>
      </c>
    </row>
    <row r="199" spans="27:30">
      <c r="AA199" s="9">
        <f>'Année 1 Maquette'!I222*1.5</f>
        <v>0</v>
      </c>
      <c r="AB199" s="9" t="e">
        <f>#REF!*1.5</f>
        <v>#REF!</v>
      </c>
      <c r="AC199" s="9" t="e">
        <f>#REF!*1.5</f>
        <v>#REF!</v>
      </c>
      <c r="AD199" s="9" t="e">
        <f>#REF!*1.5</f>
        <v>#REF!</v>
      </c>
    </row>
    <row r="200" spans="27:30">
      <c r="AA200" s="9">
        <f>'Année 1 Maquette'!I223*1.5</f>
        <v>0</v>
      </c>
      <c r="AB200" s="9" t="e">
        <f>#REF!*1.5</f>
        <v>#REF!</v>
      </c>
      <c r="AC200" s="9" t="e">
        <f>#REF!*1.5</f>
        <v>#REF!</v>
      </c>
      <c r="AD200" s="9" t="e">
        <f>#REF!*1.5</f>
        <v>#REF!</v>
      </c>
    </row>
    <row r="201" spans="27:30">
      <c r="AA201" s="9">
        <f>'Année 1 Maquette'!I224*1.5</f>
        <v>0</v>
      </c>
      <c r="AB201" s="9" t="e">
        <f>#REF!*1.5</f>
        <v>#REF!</v>
      </c>
      <c r="AC201" s="9" t="e">
        <f>#REF!*1.5</f>
        <v>#REF!</v>
      </c>
      <c r="AD201" s="9" t="e">
        <f>#REF!*1.5</f>
        <v>#REF!</v>
      </c>
    </row>
    <row r="202" spans="27:30">
      <c r="AA202" s="9">
        <f>'Année 1 Maquette'!I225*1.5</f>
        <v>0</v>
      </c>
      <c r="AB202" s="9" t="e">
        <f>#REF!*1.5</f>
        <v>#REF!</v>
      </c>
      <c r="AC202" s="9" t="e">
        <f>#REF!*1.5</f>
        <v>#REF!</v>
      </c>
      <c r="AD202" s="9" t="e">
        <f>#REF!*1.5</f>
        <v>#REF!</v>
      </c>
    </row>
    <row r="203" spans="27:30">
      <c r="AA203" s="9">
        <f>'Année 1 Maquette'!I226*1.5</f>
        <v>0</v>
      </c>
      <c r="AB203" s="9" t="e">
        <f>#REF!*1.5</f>
        <v>#REF!</v>
      </c>
      <c r="AC203" s="9" t="e">
        <f>#REF!*1.5</f>
        <v>#REF!</v>
      </c>
      <c r="AD203" s="9" t="e">
        <f>#REF!*1.5</f>
        <v>#REF!</v>
      </c>
    </row>
    <row r="204" spans="27:30">
      <c r="AA204" s="9">
        <f>'Année 1 Maquette'!I227*1.5</f>
        <v>0</v>
      </c>
      <c r="AB204" s="9" t="e">
        <f>#REF!*1.5</f>
        <v>#REF!</v>
      </c>
      <c r="AC204" s="9" t="e">
        <f>#REF!*1.5</f>
        <v>#REF!</v>
      </c>
      <c r="AD204" s="9" t="e">
        <f>#REF!*1.5</f>
        <v>#REF!</v>
      </c>
    </row>
    <row r="205" spans="27:30">
      <c r="AA205" s="9">
        <f>'Année 1 Maquette'!I228*1.5</f>
        <v>0</v>
      </c>
      <c r="AB205" s="9" t="e">
        <f>#REF!*1.5</f>
        <v>#REF!</v>
      </c>
      <c r="AC205" s="9" t="e">
        <f>#REF!*1.5</f>
        <v>#REF!</v>
      </c>
      <c r="AD205" s="9" t="e">
        <f>#REF!*1.5</f>
        <v>#REF!</v>
      </c>
    </row>
    <row r="206" spans="27:30">
      <c r="AA206" s="9">
        <f>'Année 1 Maquette'!I229*1.5</f>
        <v>0</v>
      </c>
      <c r="AB206" s="9" t="e">
        <f>#REF!*1.5</f>
        <v>#REF!</v>
      </c>
      <c r="AC206" s="9" t="e">
        <f>#REF!*1.5</f>
        <v>#REF!</v>
      </c>
      <c r="AD206" s="9" t="e">
        <f>#REF!*1.5</f>
        <v>#REF!</v>
      </c>
    </row>
    <row r="207" spans="27:30">
      <c r="AA207" s="9">
        <f>'Année 1 Maquette'!I230*1.5</f>
        <v>0</v>
      </c>
      <c r="AB207" s="9" t="e">
        <f>#REF!*1.5</f>
        <v>#REF!</v>
      </c>
      <c r="AC207" s="9" t="e">
        <f>#REF!*1.5</f>
        <v>#REF!</v>
      </c>
      <c r="AD207" s="9" t="e">
        <f>#REF!*1.5</f>
        <v>#REF!</v>
      </c>
    </row>
    <row r="208" spans="27:30">
      <c r="AA208" s="9">
        <f>'Année 1 Maquette'!I231*1.5</f>
        <v>0</v>
      </c>
      <c r="AB208" s="9" t="e">
        <f>#REF!*1.5</f>
        <v>#REF!</v>
      </c>
      <c r="AC208" s="9" t="e">
        <f>#REF!*1.5</f>
        <v>#REF!</v>
      </c>
      <c r="AD208" s="9" t="e">
        <f>#REF!*1.5</f>
        <v>#REF!</v>
      </c>
    </row>
    <row r="209" spans="27:30">
      <c r="AA209" s="9">
        <f>'Année 1 Maquette'!I232*1.5</f>
        <v>0</v>
      </c>
      <c r="AB209" s="9" t="e">
        <f>#REF!*1.5</f>
        <v>#REF!</v>
      </c>
      <c r="AC209" s="9" t="e">
        <f>#REF!*1.5</f>
        <v>#REF!</v>
      </c>
      <c r="AD209" s="9" t="e">
        <f>#REF!*1.5</f>
        <v>#REF!</v>
      </c>
    </row>
    <row r="210" spans="27:30">
      <c r="AA210" s="9">
        <f>'Année 1 Maquette'!I233*1.5</f>
        <v>0</v>
      </c>
      <c r="AB210" s="9" t="e">
        <f>#REF!*1.5</f>
        <v>#REF!</v>
      </c>
      <c r="AC210" s="9" t="e">
        <f>#REF!*1.5</f>
        <v>#REF!</v>
      </c>
      <c r="AD210" s="9" t="e">
        <f>#REF!*1.5</f>
        <v>#REF!</v>
      </c>
    </row>
    <row r="211" spans="27:30">
      <c r="AA211" s="9">
        <f>'Année 1 Maquette'!I234*1.5</f>
        <v>0</v>
      </c>
      <c r="AB211" s="9" t="e">
        <f>#REF!*1.5</f>
        <v>#REF!</v>
      </c>
      <c r="AC211" s="9" t="e">
        <f>#REF!*1.5</f>
        <v>#REF!</v>
      </c>
      <c r="AD211" s="9" t="e">
        <f>#REF!*1.5</f>
        <v>#REF!</v>
      </c>
    </row>
    <row r="212" spans="27:30">
      <c r="AA212" s="9">
        <f>'Année 1 Maquette'!I235*1.5</f>
        <v>0</v>
      </c>
      <c r="AB212" s="9" t="e">
        <f>#REF!*1.5</f>
        <v>#REF!</v>
      </c>
      <c r="AC212" s="9" t="e">
        <f>#REF!*1.5</f>
        <v>#REF!</v>
      </c>
      <c r="AD212" s="9" t="e">
        <f>#REF!*1.5</f>
        <v>#REF!</v>
      </c>
    </row>
    <row r="213" spans="27:30">
      <c r="AA213" s="9">
        <f>'Année 1 Maquette'!I236*1.5</f>
        <v>0</v>
      </c>
      <c r="AB213" s="9" t="e">
        <f>#REF!*1.5</f>
        <v>#REF!</v>
      </c>
      <c r="AC213" s="9" t="e">
        <f>#REF!*1.5</f>
        <v>#REF!</v>
      </c>
      <c r="AD213" s="9" t="e">
        <f>#REF!*1.5</f>
        <v>#REF!</v>
      </c>
    </row>
    <row r="214" spans="27:30">
      <c r="AA214" s="9">
        <f>'Année 1 Maquette'!I237*1.5</f>
        <v>0</v>
      </c>
      <c r="AB214" s="9" t="e">
        <f>#REF!*1.5</f>
        <v>#REF!</v>
      </c>
      <c r="AC214" s="9" t="e">
        <f>#REF!*1.5</f>
        <v>#REF!</v>
      </c>
      <c r="AD214" s="9" t="e">
        <f>#REF!*1.5</f>
        <v>#REF!</v>
      </c>
    </row>
    <row r="215" spans="27:30">
      <c r="AA215" s="9">
        <f>'Année 1 Maquette'!I238*1.5</f>
        <v>0</v>
      </c>
      <c r="AB215" s="9" t="e">
        <f>#REF!*1.5</f>
        <v>#REF!</v>
      </c>
      <c r="AC215" s="9" t="e">
        <f>#REF!*1.5</f>
        <v>#REF!</v>
      </c>
      <c r="AD215" s="9" t="e">
        <f>#REF!*1.5</f>
        <v>#REF!</v>
      </c>
    </row>
    <row r="216" spans="27:30">
      <c r="AA216" s="9">
        <f>'Année 1 Maquette'!I239*1.5</f>
        <v>0</v>
      </c>
      <c r="AB216" s="9" t="e">
        <f>#REF!*1.5</f>
        <v>#REF!</v>
      </c>
      <c r="AC216" s="9" t="e">
        <f>#REF!*1.5</f>
        <v>#REF!</v>
      </c>
      <c r="AD216" s="9" t="e">
        <f>#REF!*1.5</f>
        <v>#REF!</v>
      </c>
    </row>
    <row r="217" spans="27:30">
      <c r="AA217" s="9">
        <f>'Année 1 Maquette'!I240*1.5</f>
        <v>0</v>
      </c>
      <c r="AB217" s="9" t="e">
        <f>#REF!*1.5</f>
        <v>#REF!</v>
      </c>
      <c r="AC217" s="9" t="e">
        <f>#REF!*1.5</f>
        <v>#REF!</v>
      </c>
      <c r="AD217" s="9" t="e">
        <f>#REF!*1.5</f>
        <v>#REF!</v>
      </c>
    </row>
    <row r="218" spans="27:30">
      <c r="AA218" s="9">
        <f>'Année 1 Maquette'!I241*1.5</f>
        <v>0</v>
      </c>
      <c r="AB218" s="9" t="e">
        <f>#REF!*1.5</f>
        <v>#REF!</v>
      </c>
      <c r="AC218" s="9" t="e">
        <f>#REF!*1.5</f>
        <v>#REF!</v>
      </c>
      <c r="AD218" s="9" t="e">
        <f>#REF!*1.5</f>
        <v>#REF!</v>
      </c>
    </row>
    <row r="219" spans="27:30">
      <c r="AA219" s="9">
        <f>'Année 1 Maquette'!I242*1.5</f>
        <v>0</v>
      </c>
      <c r="AB219" s="9" t="e">
        <f>#REF!*1.5</f>
        <v>#REF!</v>
      </c>
      <c r="AC219" s="9" t="e">
        <f>#REF!*1.5</f>
        <v>#REF!</v>
      </c>
      <c r="AD219" s="9" t="e">
        <f>#REF!*1.5</f>
        <v>#REF!</v>
      </c>
    </row>
    <row r="220" spans="27:30">
      <c r="AA220" s="9">
        <f>'Année 1 Maquette'!I243*1.5</f>
        <v>0</v>
      </c>
      <c r="AB220" s="9" t="e">
        <f>#REF!*1.5</f>
        <v>#REF!</v>
      </c>
      <c r="AC220" s="9" t="e">
        <f>#REF!*1.5</f>
        <v>#REF!</v>
      </c>
      <c r="AD220" s="9" t="e">
        <f>#REF!*1.5</f>
        <v>#REF!</v>
      </c>
    </row>
    <row r="221" spans="27:30">
      <c r="AA221" s="9">
        <f>'Année 1 Maquette'!I244*1.5</f>
        <v>0</v>
      </c>
      <c r="AB221" s="9" t="e">
        <f>#REF!*1.5</f>
        <v>#REF!</v>
      </c>
      <c r="AC221" s="9" t="e">
        <f>#REF!*1.5</f>
        <v>#REF!</v>
      </c>
      <c r="AD221" s="9" t="e">
        <f>#REF!*1.5</f>
        <v>#REF!</v>
      </c>
    </row>
    <row r="222" spans="27:30">
      <c r="AA222" s="9">
        <f>'Année 1 Maquette'!I245*1.5</f>
        <v>0</v>
      </c>
      <c r="AB222" s="9" t="e">
        <f>#REF!*1.5</f>
        <v>#REF!</v>
      </c>
      <c r="AC222" s="9" t="e">
        <f>#REF!*1.5</f>
        <v>#REF!</v>
      </c>
      <c r="AD222" s="9" t="e">
        <f>#REF!*1.5</f>
        <v>#REF!</v>
      </c>
    </row>
    <row r="223" spans="27:30">
      <c r="AA223" s="9">
        <f>'Année 1 Maquette'!I246*1.5</f>
        <v>0</v>
      </c>
      <c r="AB223" s="9" t="e">
        <f>#REF!*1.5</f>
        <v>#REF!</v>
      </c>
      <c r="AC223" s="9" t="e">
        <f>#REF!*1.5</f>
        <v>#REF!</v>
      </c>
      <c r="AD223" s="9" t="e">
        <f>#REF!*1.5</f>
        <v>#REF!</v>
      </c>
    </row>
    <row r="224" spans="27:30">
      <c r="AA224" s="9">
        <f>'Année 1 Maquette'!I247*1.5</f>
        <v>0</v>
      </c>
      <c r="AB224" s="9" t="e">
        <f>#REF!*1.5</f>
        <v>#REF!</v>
      </c>
      <c r="AC224" s="9" t="e">
        <f>#REF!*1.5</f>
        <v>#REF!</v>
      </c>
      <c r="AD224" s="9" t="e">
        <f>#REF!*1.5</f>
        <v>#REF!</v>
      </c>
    </row>
    <row r="225" spans="27:30">
      <c r="AA225" s="9">
        <f>'Année 1 Maquette'!I248*1.5</f>
        <v>0</v>
      </c>
      <c r="AB225" s="9" t="e">
        <f>#REF!*1.5</f>
        <v>#REF!</v>
      </c>
      <c r="AC225" s="9" t="e">
        <f>#REF!*1.5</f>
        <v>#REF!</v>
      </c>
      <c r="AD225" s="9" t="e">
        <f>#REF!*1.5</f>
        <v>#REF!</v>
      </c>
    </row>
    <row r="226" spans="27:30">
      <c r="AA226" s="9">
        <f>'Année 1 Maquette'!I249*1.5</f>
        <v>0</v>
      </c>
      <c r="AB226" s="9" t="e">
        <f>#REF!*1.5</f>
        <v>#REF!</v>
      </c>
      <c r="AC226" s="9" t="e">
        <f>#REF!*1.5</f>
        <v>#REF!</v>
      </c>
      <c r="AD226" s="9" t="e">
        <f>#REF!*1.5</f>
        <v>#REF!</v>
      </c>
    </row>
    <row r="227" spans="27:30">
      <c r="AA227" s="9">
        <f>'Année 1 Maquette'!I250*1.5</f>
        <v>0</v>
      </c>
      <c r="AB227" s="9" t="e">
        <f>#REF!*1.5</f>
        <v>#REF!</v>
      </c>
      <c r="AC227" s="9" t="e">
        <f>#REF!*1.5</f>
        <v>#REF!</v>
      </c>
      <c r="AD227" s="9" t="e">
        <f>#REF!*1.5</f>
        <v>#REF!</v>
      </c>
    </row>
    <row r="228" spans="27:30">
      <c r="AA228" s="9">
        <f>'Année 1 Maquette'!I251*1.5</f>
        <v>0</v>
      </c>
      <c r="AB228" s="9" t="e">
        <f>#REF!*1.5</f>
        <v>#REF!</v>
      </c>
      <c r="AC228" s="9" t="e">
        <f>#REF!*1.5</f>
        <v>#REF!</v>
      </c>
      <c r="AD228" s="9" t="e">
        <f>#REF!*1.5</f>
        <v>#REF!</v>
      </c>
    </row>
    <row r="229" spans="27:30">
      <c r="AA229" s="9">
        <f>'Année 1 Maquette'!I252*1.5</f>
        <v>0</v>
      </c>
      <c r="AB229" s="9" t="e">
        <f>#REF!*1.5</f>
        <v>#REF!</v>
      </c>
      <c r="AC229" s="9" t="e">
        <f>#REF!*1.5</f>
        <v>#REF!</v>
      </c>
      <c r="AD229" s="9" t="e">
        <f>#REF!*1.5</f>
        <v>#REF!</v>
      </c>
    </row>
    <row r="230" spans="27:30">
      <c r="AA230" s="9">
        <f>'Année 1 Maquette'!I253*1.5</f>
        <v>0</v>
      </c>
      <c r="AB230" s="9" t="e">
        <f>#REF!*1.5</f>
        <v>#REF!</v>
      </c>
      <c r="AC230" s="9" t="e">
        <f>#REF!*1.5</f>
        <v>#REF!</v>
      </c>
      <c r="AD230" s="9" t="e">
        <f>#REF!*1.5</f>
        <v>#REF!</v>
      </c>
    </row>
    <row r="231" spans="27:30">
      <c r="AA231" s="9">
        <f>'Année 1 Maquette'!I254*1.5</f>
        <v>0</v>
      </c>
      <c r="AB231" s="9" t="e">
        <f>#REF!*1.5</f>
        <v>#REF!</v>
      </c>
      <c r="AC231" s="9" t="e">
        <f>#REF!*1.5</f>
        <v>#REF!</v>
      </c>
      <c r="AD231" s="9" t="e">
        <f>#REF!*1.5</f>
        <v>#REF!</v>
      </c>
    </row>
    <row r="232" spans="27:30">
      <c r="AA232" s="9">
        <f>'Année 1 Maquette'!I255*1.5</f>
        <v>0</v>
      </c>
      <c r="AB232" s="9" t="e">
        <f>#REF!*1.5</f>
        <v>#REF!</v>
      </c>
      <c r="AC232" s="9" t="e">
        <f>#REF!*1.5</f>
        <v>#REF!</v>
      </c>
      <c r="AD232" s="9" t="e">
        <f>#REF!*1.5</f>
        <v>#REF!</v>
      </c>
    </row>
    <row r="233" spans="27:30">
      <c r="AA233" s="9">
        <f>'Année 1 Maquette'!I256*1.5</f>
        <v>0</v>
      </c>
      <c r="AB233" s="9" t="e">
        <f>#REF!*1.5</f>
        <v>#REF!</v>
      </c>
      <c r="AC233" s="9" t="e">
        <f>#REF!*1.5</f>
        <v>#REF!</v>
      </c>
      <c r="AD233" s="9" t="e">
        <f>#REF!*1.5</f>
        <v>#REF!</v>
      </c>
    </row>
    <row r="234" spans="27:30">
      <c r="AA234" s="9">
        <f>'Année 1 Maquette'!I257*1.5</f>
        <v>0</v>
      </c>
      <c r="AB234" s="9" t="e">
        <f>#REF!*1.5</f>
        <v>#REF!</v>
      </c>
      <c r="AC234" s="9" t="e">
        <f>#REF!*1.5</f>
        <v>#REF!</v>
      </c>
      <c r="AD234" s="9" t="e">
        <f>#REF!*1.5</f>
        <v>#REF!</v>
      </c>
    </row>
    <row r="235" spans="27:30">
      <c r="AA235" s="9">
        <f>'Année 1 Maquette'!I258*1.5</f>
        <v>0</v>
      </c>
      <c r="AB235" s="9" t="e">
        <f>#REF!*1.5</f>
        <v>#REF!</v>
      </c>
      <c r="AC235" s="9" t="e">
        <f>#REF!*1.5</f>
        <v>#REF!</v>
      </c>
      <c r="AD235" s="9" t="e">
        <f>#REF!*1.5</f>
        <v>#REF!</v>
      </c>
    </row>
    <row r="236" spans="27:30">
      <c r="AA236" s="9">
        <f>'Année 1 Maquette'!I259*1.5</f>
        <v>0</v>
      </c>
      <c r="AB236" s="9" t="e">
        <f>#REF!*1.5</f>
        <v>#REF!</v>
      </c>
      <c r="AC236" s="9" t="e">
        <f>#REF!*1.5</f>
        <v>#REF!</v>
      </c>
      <c r="AD236" s="9" t="e">
        <f>#REF!*1.5</f>
        <v>#REF!</v>
      </c>
    </row>
    <row r="237" spans="27:30">
      <c r="AA237" s="9">
        <f>'Année 1 Maquette'!I260*1.5</f>
        <v>0</v>
      </c>
      <c r="AB237" s="9" t="e">
        <f>#REF!*1.5</f>
        <v>#REF!</v>
      </c>
      <c r="AC237" s="9" t="e">
        <f>#REF!*1.5</f>
        <v>#REF!</v>
      </c>
      <c r="AD237" s="9" t="e">
        <f>#REF!*1.5</f>
        <v>#REF!</v>
      </c>
    </row>
    <row r="238" spans="27:30">
      <c r="AA238" s="9">
        <f>'Année 1 Maquette'!I261*1.5</f>
        <v>0</v>
      </c>
      <c r="AB238" s="9" t="e">
        <f>#REF!*1.5</f>
        <v>#REF!</v>
      </c>
      <c r="AC238" s="9" t="e">
        <f>#REF!*1.5</f>
        <v>#REF!</v>
      </c>
      <c r="AD238" s="9" t="e">
        <f>#REF!*1.5</f>
        <v>#REF!</v>
      </c>
    </row>
    <row r="239" spans="27:30">
      <c r="AA239" s="9">
        <f>'Année 1 Maquette'!I262*1.5</f>
        <v>0</v>
      </c>
      <c r="AB239" s="9" t="e">
        <f>#REF!*1.5</f>
        <v>#REF!</v>
      </c>
      <c r="AC239" s="9" t="e">
        <f>#REF!*1.5</f>
        <v>#REF!</v>
      </c>
      <c r="AD239" s="9" t="e">
        <f>#REF!*1.5</f>
        <v>#REF!</v>
      </c>
    </row>
    <row r="240" spans="27:30">
      <c r="AA240" s="9">
        <f>'Année 1 Maquette'!I263*1.5</f>
        <v>0</v>
      </c>
      <c r="AB240" s="9" t="e">
        <f>#REF!*1.5</f>
        <v>#REF!</v>
      </c>
      <c r="AC240" s="9" t="e">
        <f>#REF!*1.5</f>
        <v>#REF!</v>
      </c>
      <c r="AD240" s="9" t="e">
        <f>#REF!*1.5</f>
        <v>#REF!</v>
      </c>
    </row>
    <row r="241" spans="27:30">
      <c r="AA241" s="9">
        <f>'Année 1 Maquette'!I264*1.5</f>
        <v>0</v>
      </c>
      <c r="AB241" s="9" t="e">
        <f>#REF!*1.5</f>
        <v>#REF!</v>
      </c>
      <c r="AC241" s="9" t="e">
        <f>#REF!*1.5</f>
        <v>#REF!</v>
      </c>
      <c r="AD241" s="9" t="e">
        <f>#REF!*1.5</f>
        <v>#REF!</v>
      </c>
    </row>
    <row r="242" spans="27:30">
      <c r="AA242" s="9">
        <f>'Année 1 Maquette'!I265*1.5</f>
        <v>0</v>
      </c>
      <c r="AB242" s="9" t="e">
        <f>#REF!*1.5</f>
        <v>#REF!</v>
      </c>
      <c r="AC242" s="9" t="e">
        <f>#REF!*1.5</f>
        <v>#REF!</v>
      </c>
      <c r="AD242" s="9" t="e">
        <f>#REF!*1.5</f>
        <v>#REF!</v>
      </c>
    </row>
    <row r="243" spans="27:30">
      <c r="AA243" s="9">
        <f>'Année 1 Maquette'!I266*1.5</f>
        <v>0</v>
      </c>
      <c r="AB243" s="9" t="e">
        <f>#REF!*1.5</f>
        <v>#REF!</v>
      </c>
      <c r="AC243" s="9" t="e">
        <f>#REF!*1.5</f>
        <v>#REF!</v>
      </c>
      <c r="AD243" s="9" t="e">
        <f>#REF!*1.5</f>
        <v>#REF!</v>
      </c>
    </row>
    <row r="244" spans="27:30">
      <c r="AA244" s="9">
        <f>'Année 1 Maquette'!I267*1.5</f>
        <v>0</v>
      </c>
      <c r="AB244" s="9" t="e">
        <f>#REF!*1.5</f>
        <v>#REF!</v>
      </c>
      <c r="AC244" s="9" t="e">
        <f>#REF!*1.5</f>
        <v>#REF!</v>
      </c>
      <c r="AD244" s="9" t="e">
        <f>#REF!*1.5</f>
        <v>#REF!</v>
      </c>
    </row>
    <row r="245" spans="27:30">
      <c r="AA245" s="9">
        <f>'Année 1 Maquette'!I268*1.5</f>
        <v>0</v>
      </c>
      <c r="AB245" s="9" t="e">
        <f>#REF!*1.5</f>
        <v>#REF!</v>
      </c>
      <c r="AC245" s="9" t="e">
        <f>#REF!*1.5</f>
        <v>#REF!</v>
      </c>
      <c r="AD245" s="9" t="e">
        <f>#REF!*1.5</f>
        <v>#REF!</v>
      </c>
    </row>
    <row r="246" spans="27:30">
      <c r="AA246" s="9">
        <f>'Année 1 Maquette'!I269*1.5</f>
        <v>0</v>
      </c>
      <c r="AB246" s="9" t="e">
        <f>#REF!*1.5</f>
        <v>#REF!</v>
      </c>
      <c r="AC246" s="9" t="e">
        <f>#REF!*1.5</f>
        <v>#REF!</v>
      </c>
      <c r="AD246" s="9" t="e">
        <f>#REF!*1.5</f>
        <v>#REF!</v>
      </c>
    </row>
    <row r="247" spans="27:30">
      <c r="AA247" s="9">
        <f>'Année 1 Maquette'!I270*1.5</f>
        <v>0</v>
      </c>
      <c r="AB247" s="9" t="e">
        <f>#REF!*1.5</f>
        <v>#REF!</v>
      </c>
      <c r="AC247" s="9" t="e">
        <f>#REF!*1.5</f>
        <v>#REF!</v>
      </c>
      <c r="AD247" s="9" t="e">
        <f>#REF!*1.5</f>
        <v>#REF!</v>
      </c>
    </row>
    <row r="248" spans="27:30">
      <c r="AA248" s="9">
        <f>'Année 1 Maquette'!I271*1.5</f>
        <v>0</v>
      </c>
      <c r="AB248" s="9" t="e">
        <f>#REF!*1.5</f>
        <v>#REF!</v>
      </c>
      <c r="AC248" s="9" t="e">
        <f>#REF!*1.5</f>
        <v>#REF!</v>
      </c>
      <c r="AD248" s="9" t="e">
        <f>#REF!*1.5</f>
        <v>#REF!</v>
      </c>
    </row>
    <row r="249" spans="27:30">
      <c r="AA249" s="9">
        <f>'Année 1 Maquette'!I272*1.5</f>
        <v>0</v>
      </c>
      <c r="AB249" s="9" t="e">
        <f>#REF!*1.5</f>
        <v>#REF!</v>
      </c>
      <c r="AC249" s="9" t="e">
        <f>#REF!*1.5</f>
        <v>#REF!</v>
      </c>
      <c r="AD249" s="9" t="e">
        <f>#REF!*1.5</f>
        <v>#REF!</v>
      </c>
    </row>
    <row r="250" spans="27:30">
      <c r="AA250" s="9">
        <f>'Année 1 Maquette'!I273*1.5</f>
        <v>0</v>
      </c>
      <c r="AB250" s="9" t="e">
        <f>#REF!*1.5</f>
        <v>#REF!</v>
      </c>
      <c r="AC250" s="9" t="e">
        <f>#REF!*1.5</f>
        <v>#REF!</v>
      </c>
      <c r="AD250" s="9" t="e">
        <f>#REF!*1.5</f>
        <v>#REF!</v>
      </c>
    </row>
    <row r="251" spans="27:30">
      <c r="AA251" s="9">
        <f>'Année 1 Maquette'!I274*1.5</f>
        <v>0</v>
      </c>
      <c r="AB251" s="9" t="e">
        <f>#REF!*1.5</f>
        <v>#REF!</v>
      </c>
      <c r="AC251" s="9" t="e">
        <f>#REF!*1.5</f>
        <v>#REF!</v>
      </c>
      <c r="AD251" s="9" t="e">
        <f>#REF!*1.5</f>
        <v>#REF!</v>
      </c>
    </row>
    <row r="252" spans="27:30">
      <c r="AA252" s="9">
        <f>'Année 1 Maquette'!I275*1.5</f>
        <v>0</v>
      </c>
      <c r="AB252" s="9" t="e">
        <f>#REF!*1.5</f>
        <v>#REF!</v>
      </c>
      <c r="AC252" s="9" t="e">
        <f>#REF!*1.5</f>
        <v>#REF!</v>
      </c>
      <c r="AD252" s="9" t="e">
        <f>#REF!*1.5</f>
        <v>#REF!</v>
      </c>
    </row>
    <row r="253" spans="27:30">
      <c r="AA253" s="9">
        <f>'Année 1 Maquette'!I276*1.5</f>
        <v>0</v>
      </c>
      <c r="AB253" s="9" t="e">
        <f>#REF!*1.5</f>
        <v>#REF!</v>
      </c>
      <c r="AC253" s="9" t="e">
        <f>#REF!*1.5</f>
        <v>#REF!</v>
      </c>
      <c r="AD253" s="9" t="e">
        <f>#REF!*1.5</f>
        <v>#REF!</v>
      </c>
    </row>
    <row r="254" spans="27:30">
      <c r="AA254" s="9">
        <f>'Année 1 Maquette'!I277*1.5</f>
        <v>0</v>
      </c>
      <c r="AB254" s="9" t="e">
        <f>#REF!*1.5</f>
        <v>#REF!</v>
      </c>
      <c r="AC254" s="9" t="e">
        <f>#REF!*1.5</f>
        <v>#REF!</v>
      </c>
      <c r="AD254" s="9" t="e">
        <f>#REF!*1.5</f>
        <v>#REF!</v>
      </c>
    </row>
    <row r="255" spans="27:30">
      <c r="AA255" s="9">
        <f>'Année 1 Maquette'!I278*1.5</f>
        <v>0</v>
      </c>
      <c r="AB255" s="9" t="e">
        <f>#REF!*1.5</f>
        <v>#REF!</v>
      </c>
      <c r="AC255" s="9" t="e">
        <f>#REF!*1.5</f>
        <v>#REF!</v>
      </c>
      <c r="AD255" s="9" t="e">
        <f>#REF!*1.5</f>
        <v>#REF!</v>
      </c>
    </row>
    <row r="256" spans="27:30">
      <c r="AA256" s="9">
        <f>'Année 1 Maquette'!I279*1.5</f>
        <v>0</v>
      </c>
      <c r="AB256" s="9" t="e">
        <f>#REF!*1.5</f>
        <v>#REF!</v>
      </c>
      <c r="AC256" s="9" t="e">
        <f>#REF!*1.5</f>
        <v>#REF!</v>
      </c>
      <c r="AD256" s="9" t="e">
        <f>#REF!*1.5</f>
        <v>#REF!</v>
      </c>
    </row>
    <row r="257" spans="27:30">
      <c r="AA257" s="9">
        <f>'Année 1 Maquette'!I280*1.5</f>
        <v>0</v>
      </c>
      <c r="AB257" s="9" t="e">
        <f>#REF!*1.5</f>
        <v>#REF!</v>
      </c>
      <c r="AC257" s="9" t="e">
        <f>#REF!*1.5</f>
        <v>#REF!</v>
      </c>
      <c r="AD257" s="9" t="e">
        <f>#REF!*1.5</f>
        <v>#REF!</v>
      </c>
    </row>
    <row r="258" spans="27:30">
      <c r="AA258" s="9">
        <f>'Année 1 Maquette'!I281*1.5</f>
        <v>0</v>
      </c>
      <c r="AB258" s="9" t="e">
        <f>#REF!*1.5</f>
        <v>#REF!</v>
      </c>
      <c r="AC258" s="9" t="e">
        <f>#REF!*1.5</f>
        <v>#REF!</v>
      </c>
      <c r="AD258" s="9" t="e">
        <f>#REF!*1.5</f>
        <v>#REF!</v>
      </c>
    </row>
    <row r="259" spans="27:30">
      <c r="AA259" s="9">
        <f>'Année 1 Maquette'!I282*1.5</f>
        <v>0</v>
      </c>
      <c r="AB259" s="9" t="e">
        <f>#REF!*1.5</f>
        <v>#REF!</v>
      </c>
      <c r="AC259" s="9" t="e">
        <f>#REF!*1.5</f>
        <v>#REF!</v>
      </c>
      <c r="AD259" s="9" t="e">
        <f>#REF!*1.5</f>
        <v>#REF!</v>
      </c>
    </row>
    <row r="260" spans="27:30">
      <c r="AA260" s="9">
        <f>'Année 1 Maquette'!I283*1.5</f>
        <v>0</v>
      </c>
      <c r="AB260" s="9" t="e">
        <f>#REF!*1.5</f>
        <v>#REF!</v>
      </c>
      <c r="AC260" s="9" t="e">
        <f>#REF!*1.5</f>
        <v>#REF!</v>
      </c>
      <c r="AD260" s="9" t="e">
        <f>#REF!*1.5</f>
        <v>#REF!</v>
      </c>
    </row>
    <row r="261" spans="27:30">
      <c r="AA261" s="9">
        <f>'Année 1 Maquette'!I284*1.5</f>
        <v>0</v>
      </c>
      <c r="AB261" s="9" t="e">
        <f>#REF!*1.5</f>
        <v>#REF!</v>
      </c>
      <c r="AC261" s="9" t="e">
        <f>#REF!*1.5</f>
        <v>#REF!</v>
      </c>
      <c r="AD261" s="9" t="e">
        <f>#REF!*1.5</f>
        <v>#REF!</v>
      </c>
    </row>
    <row r="262" spans="27:30">
      <c r="AA262" s="9">
        <f>'Année 1 Maquette'!I285*1.5</f>
        <v>0</v>
      </c>
      <c r="AB262" s="9" t="e">
        <f>#REF!*1.5</f>
        <v>#REF!</v>
      </c>
      <c r="AC262" s="9" t="e">
        <f>#REF!*1.5</f>
        <v>#REF!</v>
      </c>
      <c r="AD262" s="9" t="e">
        <f>#REF!*1.5</f>
        <v>#REF!</v>
      </c>
    </row>
    <row r="263" spans="27:30">
      <c r="AA263" s="9">
        <f>'Année 1 Maquette'!I286*1.5</f>
        <v>0</v>
      </c>
      <c r="AB263" s="9" t="e">
        <f>#REF!*1.5</f>
        <v>#REF!</v>
      </c>
      <c r="AC263" s="9" t="e">
        <f>#REF!*1.5</f>
        <v>#REF!</v>
      </c>
      <c r="AD263" s="9" t="e">
        <f>#REF!*1.5</f>
        <v>#REF!</v>
      </c>
    </row>
    <row r="264" spans="27:30">
      <c r="AA264" s="9">
        <f>'Année 1 Maquette'!I287*1.5</f>
        <v>0</v>
      </c>
      <c r="AB264" s="9" t="e">
        <f>#REF!*1.5</f>
        <v>#REF!</v>
      </c>
      <c r="AC264" s="9" t="e">
        <f>#REF!*1.5</f>
        <v>#REF!</v>
      </c>
      <c r="AD264" s="9" t="e">
        <f>#REF!*1.5</f>
        <v>#REF!</v>
      </c>
    </row>
    <row r="265" spans="27:30">
      <c r="AA265" s="9">
        <f>'Année 1 Maquette'!I288*1.5</f>
        <v>0</v>
      </c>
      <c r="AB265" s="9" t="e">
        <f>#REF!*1.5</f>
        <v>#REF!</v>
      </c>
      <c r="AC265" s="9" t="e">
        <f>#REF!*1.5</f>
        <v>#REF!</v>
      </c>
      <c r="AD265" s="9" t="e">
        <f>#REF!*1.5</f>
        <v>#REF!</v>
      </c>
    </row>
    <row r="266" spans="27:30">
      <c r="AA266" s="9">
        <f>'Année 1 Maquette'!I289*1.5</f>
        <v>0</v>
      </c>
      <c r="AB266" s="9" t="e">
        <f>#REF!*1.5</f>
        <v>#REF!</v>
      </c>
      <c r="AC266" s="9" t="e">
        <f>#REF!*1.5</f>
        <v>#REF!</v>
      </c>
      <c r="AD266" s="9" t="e">
        <f>#REF!*1.5</f>
        <v>#REF!</v>
      </c>
    </row>
    <row r="267" spans="27:30">
      <c r="AA267" s="9">
        <f>'Année 1 Maquette'!I290*1.5</f>
        <v>0</v>
      </c>
      <c r="AB267" s="9" t="e">
        <f>#REF!*1.5</f>
        <v>#REF!</v>
      </c>
      <c r="AC267" s="9" t="e">
        <f>#REF!*1.5</f>
        <v>#REF!</v>
      </c>
      <c r="AD267" s="9" t="e">
        <f>#REF!*1.5</f>
        <v>#REF!</v>
      </c>
    </row>
    <row r="268" spans="27:30">
      <c r="AA268" s="9">
        <f>'Année 1 Maquette'!I291*1.5</f>
        <v>0</v>
      </c>
      <c r="AB268" s="9" t="e">
        <f>#REF!*1.5</f>
        <v>#REF!</v>
      </c>
      <c r="AC268" s="9" t="e">
        <f>#REF!*1.5</f>
        <v>#REF!</v>
      </c>
      <c r="AD268" s="9" t="e">
        <f>#REF!*1.5</f>
        <v>#REF!</v>
      </c>
    </row>
    <row r="269" spans="27:30">
      <c r="AA269" s="9">
        <f>'Année 1 Maquette'!I292*1.5</f>
        <v>0</v>
      </c>
      <c r="AB269" s="9" t="e">
        <f>#REF!*1.5</f>
        <v>#REF!</v>
      </c>
      <c r="AC269" s="9" t="e">
        <f>#REF!*1.5</f>
        <v>#REF!</v>
      </c>
      <c r="AD269" s="9" t="e">
        <f>#REF!*1.5</f>
        <v>#REF!</v>
      </c>
    </row>
    <row r="270" spans="27:30">
      <c r="AA270" s="9">
        <f>'Année 1 Maquette'!I293*1.5</f>
        <v>0</v>
      </c>
      <c r="AB270" s="9" t="e">
        <f>#REF!*1.5</f>
        <v>#REF!</v>
      </c>
      <c r="AC270" s="9" t="e">
        <f>#REF!*1.5</f>
        <v>#REF!</v>
      </c>
      <c r="AD270" s="9" t="e">
        <f>#REF!*1.5</f>
        <v>#REF!</v>
      </c>
    </row>
    <row r="271" spans="27:30">
      <c r="AA271" s="9">
        <f>'Année 1 Maquette'!I294*1.5</f>
        <v>0</v>
      </c>
      <c r="AB271" s="9" t="e">
        <f>#REF!*1.5</f>
        <v>#REF!</v>
      </c>
      <c r="AC271" s="9" t="e">
        <f>#REF!*1.5</f>
        <v>#REF!</v>
      </c>
      <c r="AD271" s="9" t="e">
        <f>#REF!*1.5</f>
        <v>#REF!</v>
      </c>
    </row>
    <row r="272" spans="27:30">
      <c r="AA272" s="9">
        <f>'Année 1 Maquette'!I295*1.5</f>
        <v>0</v>
      </c>
      <c r="AB272" s="9" t="e">
        <f>#REF!*1.5</f>
        <v>#REF!</v>
      </c>
      <c r="AC272" s="9" t="e">
        <f>#REF!*1.5</f>
        <v>#REF!</v>
      </c>
      <c r="AD272" s="9" t="e">
        <f>#REF!*1.5</f>
        <v>#REF!</v>
      </c>
    </row>
    <row r="273" spans="27:30">
      <c r="AA273" s="9">
        <f>'Année 1 Maquette'!I296*1.5</f>
        <v>0</v>
      </c>
      <c r="AB273" s="9" t="e">
        <f>#REF!*1.5</f>
        <v>#REF!</v>
      </c>
      <c r="AC273" s="9" t="e">
        <f>#REF!*1.5</f>
        <v>#REF!</v>
      </c>
      <c r="AD273" s="9" t="e">
        <f>#REF!*1.5</f>
        <v>#REF!</v>
      </c>
    </row>
    <row r="274" spans="27:30">
      <c r="AA274" s="9">
        <f>'Année 1 Maquette'!I297*1.5</f>
        <v>0</v>
      </c>
      <c r="AB274" s="9" t="e">
        <f>#REF!*1.5</f>
        <v>#REF!</v>
      </c>
      <c r="AC274" s="9" t="e">
        <f>#REF!*1.5</f>
        <v>#REF!</v>
      </c>
      <c r="AD274" s="9" t="e">
        <f>#REF!*1.5</f>
        <v>#REF!</v>
      </c>
    </row>
    <row r="275" spans="27:30">
      <c r="AA275" s="9">
        <f>'Année 1 Maquette'!I298*1.5</f>
        <v>0</v>
      </c>
      <c r="AB275" s="9" t="e">
        <f>#REF!*1.5</f>
        <v>#REF!</v>
      </c>
      <c r="AC275" s="9" t="e">
        <f>#REF!*1.5</f>
        <v>#REF!</v>
      </c>
      <c r="AD275" s="9" t="e">
        <f>#REF!*1.5</f>
        <v>#REF!</v>
      </c>
    </row>
    <row r="276" spans="27:30">
      <c r="AA276" s="9">
        <f>'Année 1 Maquette'!I299*1.5</f>
        <v>0</v>
      </c>
      <c r="AB276" s="9" t="e">
        <f>#REF!*1.5</f>
        <v>#REF!</v>
      </c>
      <c r="AC276" s="9" t="e">
        <f>#REF!*1.5</f>
        <v>#REF!</v>
      </c>
      <c r="AD276" s="9" t="e">
        <f>#REF!*1.5</f>
        <v>#REF!</v>
      </c>
    </row>
    <row r="277" spans="27:30">
      <c r="AA277" s="9">
        <f>'Année 1 Maquette'!I300*1.5</f>
        <v>0</v>
      </c>
      <c r="AB277" s="9" t="e">
        <f>#REF!*1.5</f>
        <v>#REF!</v>
      </c>
      <c r="AC277" s="9" t="e">
        <f>#REF!*1.5</f>
        <v>#REF!</v>
      </c>
      <c r="AD277" s="9" t="e">
        <f>#REF!*1.5</f>
        <v>#REF!</v>
      </c>
    </row>
    <row r="278" spans="27:30">
      <c r="AA278" s="9">
        <f>'Année 1 Maquette'!I301*1.5</f>
        <v>0</v>
      </c>
      <c r="AB278" s="9" t="e">
        <f>#REF!*1.5</f>
        <v>#REF!</v>
      </c>
      <c r="AC278" s="9" t="e">
        <f>#REF!*1.5</f>
        <v>#REF!</v>
      </c>
      <c r="AD278" s="9" t="e">
        <f>#REF!*1.5</f>
        <v>#REF!</v>
      </c>
    </row>
    <row r="279" spans="27:30">
      <c r="AA279" s="9">
        <f>'Année 1 Maquette'!I302*1.5</f>
        <v>0</v>
      </c>
      <c r="AB279" s="9" t="e">
        <f>#REF!*1.5</f>
        <v>#REF!</v>
      </c>
      <c r="AC279" s="9" t="e">
        <f>#REF!*1.5</f>
        <v>#REF!</v>
      </c>
      <c r="AD279" s="9" t="e">
        <f>#REF!*1.5</f>
        <v>#REF!</v>
      </c>
    </row>
    <row r="280" spans="27:30">
      <c r="AA280" s="9">
        <f>'Année 1 Maquette'!I303*1.5</f>
        <v>0</v>
      </c>
      <c r="AB280" s="9" t="e">
        <f>#REF!*1.5</f>
        <v>#REF!</v>
      </c>
      <c r="AC280" s="9" t="e">
        <f>#REF!*1.5</f>
        <v>#REF!</v>
      </c>
      <c r="AD280" s="9" t="e">
        <f>#REF!*1.5</f>
        <v>#REF!</v>
      </c>
    </row>
    <row r="281" spans="27:30">
      <c r="AA281" s="9">
        <f>'Année 1 Maquette'!I304*1.5</f>
        <v>0</v>
      </c>
      <c r="AB281" s="9" t="e">
        <f>#REF!*1.5</f>
        <v>#REF!</v>
      </c>
      <c r="AC281" s="9" t="e">
        <f>#REF!*1.5</f>
        <v>#REF!</v>
      </c>
      <c r="AD281" s="9" t="e">
        <f>#REF!*1.5</f>
        <v>#REF!</v>
      </c>
    </row>
    <row r="282" spans="27:30">
      <c r="AA282" s="9">
        <f>'Année 1 Maquette'!I305*1.5</f>
        <v>0</v>
      </c>
      <c r="AB282" s="9" t="e">
        <f>#REF!*1.5</f>
        <v>#REF!</v>
      </c>
      <c r="AC282" s="9" t="e">
        <f>#REF!*1.5</f>
        <v>#REF!</v>
      </c>
      <c r="AD282" s="9" t="e">
        <f>#REF!*1.5</f>
        <v>#REF!</v>
      </c>
    </row>
    <row r="283" spans="27:30">
      <c r="AA283" s="9">
        <f>'Année 1 Maquette'!I306*1.5</f>
        <v>0</v>
      </c>
      <c r="AB283" s="9" t="e">
        <f>#REF!*1.5</f>
        <v>#REF!</v>
      </c>
      <c r="AC283" s="9" t="e">
        <f>#REF!*1.5</f>
        <v>#REF!</v>
      </c>
      <c r="AD283" s="9" t="e">
        <f>#REF!*1.5</f>
        <v>#REF!</v>
      </c>
    </row>
    <row r="284" spans="27:30">
      <c r="AA284" s="9">
        <f>'Année 1 Maquette'!I307*1.5</f>
        <v>0</v>
      </c>
      <c r="AB284" s="9" t="e">
        <f>#REF!*1.5</f>
        <v>#REF!</v>
      </c>
      <c r="AC284" s="9" t="e">
        <f>#REF!*1.5</f>
        <v>#REF!</v>
      </c>
      <c r="AD284" s="9" t="e">
        <f>#REF!*1.5</f>
        <v>#REF!</v>
      </c>
    </row>
    <row r="285" spans="27:30">
      <c r="AA285" s="9">
        <f>'Année 1 Maquette'!I308*1.5</f>
        <v>0</v>
      </c>
      <c r="AB285" s="9" t="e">
        <f>#REF!*1.5</f>
        <v>#REF!</v>
      </c>
      <c r="AC285" s="9" t="e">
        <f>#REF!*1.5</f>
        <v>#REF!</v>
      </c>
      <c r="AD285" s="9" t="e">
        <f>#REF!*1.5</f>
        <v>#REF!</v>
      </c>
    </row>
    <row r="286" spans="27:30">
      <c r="AA286" s="9">
        <f>'Année 1 Maquette'!I309*1.5</f>
        <v>0</v>
      </c>
      <c r="AB286" s="9" t="e">
        <f>#REF!*1.5</f>
        <v>#REF!</v>
      </c>
      <c r="AC286" s="9" t="e">
        <f>#REF!*1.5</f>
        <v>#REF!</v>
      </c>
      <c r="AD286" s="9" t="e">
        <f>#REF!*1.5</f>
        <v>#REF!</v>
      </c>
    </row>
    <row r="287" spans="27:30">
      <c r="AA287" s="9">
        <f>'Année 1 Maquette'!I310*1.5</f>
        <v>0</v>
      </c>
      <c r="AB287" s="9" t="e">
        <f>#REF!*1.5</f>
        <v>#REF!</v>
      </c>
      <c r="AC287" s="9" t="e">
        <f>#REF!*1.5</f>
        <v>#REF!</v>
      </c>
      <c r="AD287" s="9" t="e">
        <f>#REF!*1.5</f>
        <v>#REF!</v>
      </c>
    </row>
    <row r="288" spans="27:30">
      <c r="AA288" s="9">
        <f>'Année 1 Maquette'!I311*1.5</f>
        <v>0</v>
      </c>
      <c r="AB288" s="9" t="e">
        <f>#REF!*1.5</f>
        <v>#REF!</v>
      </c>
      <c r="AC288" s="9" t="e">
        <f>#REF!*1.5</f>
        <v>#REF!</v>
      </c>
      <c r="AD288" s="9" t="e">
        <f>#REF!*1.5</f>
        <v>#REF!</v>
      </c>
    </row>
    <row r="289" spans="27:30">
      <c r="AA289" s="9">
        <f>'Année 1 Maquette'!I312*1.5</f>
        <v>0</v>
      </c>
      <c r="AB289" s="9" t="e">
        <f>#REF!*1.5</f>
        <v>#REF!</v>
      </c>
      <c r="AC289" s="9" t="e">
        <f>#REF!*1.5</f>
        <v>#REF!</v>
      </c>
      <c r="AD289" s="9" t="e">
        <f>#REF!*1.5</f>
        <v>#REF!</v>
      </c>
    </row>
    <row r="290" spans="27:30">
      <c r="AA290" s="9">
        <f>'Année 1 Maquette'!I313*1.5</f>
        <v>0</v>
      </c>
      <c r="AB290" s="9" t="e">
        <f>#REF!*1.5</f>
        <v>#REF!</v>
      </c>
      <c r="AC290" s="9" t="e">
        <f>#REF!*1.5</f>
        <v>#REF!</v>
      </c>
      <c r="AD290" s="9" t="e">
        <f>#REF!*1.5</f>
        <v>#REF!</v>
      </c>
    </row>
    <row r="291" spans="27:30">
      <c r="AA291" s="9">
        <f>'Année 1 Maquette'!I314*1.5</f>
        <v>0</v>
      </c>
      <c r="AB291" s="9" t="e">
        <f>#REF!*1.5</f>
        <v>#REF!</v>
      </c>
      <c r="AC291" s="9" t="e">
        <f>#REF!*1.5</f>
        <v>#REF!</v>
      </c>
      <c r="AD291" s="9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15" zoomScale="115" zoomScaleNormal="115" workbookViewId="0">
      <selection activeCell="A32" sqref="A32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32" t="s">
        <v>213</v>
      </c>
      <c r="B1" s="132"/>
      <c r="C1" s="132"/>
      <c r="D1" s="132"/>
      <c r="E1" s="13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28" t="s">
        <v>214</v>
      </c>
      <c r="B2" s="29" t="s">
        <v>54</v>
      </c>
      <c r="C2" s="13"/>
      <c r="D2" s="1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34" t="s">
        <v>111</v>
      </c>
      <c r="C3" s="134"/>
      <c r="D3" s="13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9" t="str">
        <f>IFERROR(VLOOKUP(B3,tab_code_dip,2,FALSE),"-")</f>
        <v>-</v>
      </c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9" t="s">
        <v>218</v>
      </c>
      <c r="C5" s="13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9" t="s">
        <v>218</v>
      </c>
      <c r="C6" s="13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9" t="s">
        <v>11</v>
      </c>
      <c r="C7" s="17"/>
      <c r="D7" s="13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41" t="s">
        <v>220</v>
      </c>
      <c r="B11" s="141"/>
      <c r="C11" s="141"/>
      <c r="D11" s="14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17" t="s">
        <v>221</v>
      </c>
      <c r="B12" s="142"/>
      <c r="C12" s="143"/>
      <c r="D12" s="14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29" t="s">
        <v>222</v>
      </c>
      <c r="B14" s="129" t="s">
        <v>223</v>
      </c>
      <c r="C14" s="129" t="s">
        <v>224</v>
      </c>
      <c r="D14" s="129" t="s">
        <v>225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30"/>
      <c r="B15" s="130"/>
      <c r="C15" s="130"/>
      <c r="D15" s="13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29" t="e">
        <f>Calcul!A10</f>
        <v>#REF!</v>
      </c>
      <c r="B16" s="129" t="e">
        <f>Calcul!A22</f>
        <v>#REF!</v>
      </c>
      <c r="C16" s="129" t="e">
        <f>Calcul!G10</f>
        <v>#REF!</v>
      </c>
      <c r="D16" s="129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30"/>
      <c r="B17" s="130"/>
      <c r="C17" s="130"/>
      <c r="D17" s="13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40" t="s">
        <v>226</v>
      </c>
      <c r="B21" s="140"/>
      <c r="C21" s="140"/>
      <c r="D21" s="14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31" t="s">
        <v>227</v>
      </c>
      <c r="B22" s="131"/>
      <c r="C22" s="131"/>
      <c r="D22" s="13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35" t="s">
        <v>228</v>
      </c>
      <c r="B23" s="136"/>
      <c r="C23" s="136"/>
      <c r="D23" s="13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19" t="s">
        <v>229</v>
      </c>
      <c r="B24" s="119"/>
      <c r="C24" s="119"/>
      <c r="D24" s="1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ht="25.5" customHeight="1">
      <c r="A25" s="119"/>
      <c r="B25" s="119"/>
      <c r="C25" s="119"/>
      <c r="D25" s="1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19"/>
      <c r="B26" s="119"/>
      <c r="C26" s="119"/>
      <c r="D26" s="11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35" t="s">
        <v>230</v>
      </c>
      <c r="B27" s="136"/>
      <c r="C27" s="136"/>
      <c r="D27" s="13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20" t="s">
        <v>231</v>
      </c>
      <c r="B28" s="121"/>
      <c r="C28" s="121"/>
      <c r="D28" s="1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23"/>
      <c r="B29" s="124"/>
      <c r="C29" s="124"/>
      <c r="D29" s="12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26"/>
      <c r="B30" s="127"/>
      <c r="C30" s="127"/>
      <c r="D30" s="12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35" t="s">
        <v>232</v>
      </c>
      <c r="B31" s="136"/>
      <c r="C31" s="136"/>
      <c r="D31" s="13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20" t="s">
        <v>233</v>
      </c>
      <c r="B32" s="121"/>
      <c r="C32" s="121"/>
      <c r="D32" s="1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23"/>
      <c r="B33" s="124"/>
      <c r="C33" s="124"/>
      <c r="D33" s="12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26"/>
      <c r="B34" s="127"/>
      <c r="C34" s="127"/>
      <c r="D34" s="12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35" t="s">
        <v>234</v>
      </c>
      <c r="B35" s="136"/>
      <c r="C35" s="136"/>
      <c r="D35" s="13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38" t="s">
        <v>235</v>
      </c>
      <c r="B36" s="138"/>
      <c r="C36" s="138"/>
      <c r="D36" s="13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38"/>
      <c r="B37" s="138"/>
      <c r="C37" s="138"/>
      <c r="D37" s="13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38"/>
      <c r="B38" s="138"/>
      <c r="C38" s="138"/>
      <c r="D38" s="13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40" t="s">
        <v>236</v>
      </c>
      <c r="B39" s="140"/>
      <c r="C39" s="140"/>
      <c r="D39" s="14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38" t="s">
        <v>237</v>
      </c>
      <c r="B40" s="138"/>
      <c r="C40" s="138"/>
      <c r="D40" s="13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38"/>
      <c r="B41" s="138"/>
      <c r="C41" s="138"/>
      <c r="D41" s="13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39" t="s">
        <v>238</v>
      </c>
      <c r="B42" s="139"/>
      <c r="C42" s="139"/>
      <c r="D42" s="13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33" t="s">
        <v>239</v>
      </c>
      <c r="B43" s="133"/>
      <c r="C43" s="133"/>
      <c r="D43" s="13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33" t="s">
        <v>240</v>
      </c>
      <c r="B44" s="133"/>
      <c r="C44" s="133"/>
      <c r="D44" s="13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7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22:D22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08"/>
  <sheetViews>
    <sheetView topLeftCell="A15" zoomScale="90" zoomScaleNormal="90" workbookViewId="0">
      <pane ySplit="4" topLeftCell="A19" activePane="bottomLeft" state="frozen"/>
      <selection pane="bottomLeft" activeCell="H49" sqref="H49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43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>
      <c r="A7" s="150" t="s">
        <v>241</v>
      </c>
      <c r="B7" s="144" t="str">
        <f>'Fiche Générale'!B2</f>
        <v>CREATES_ODYSSEE</v>
      </c>
      <c r="C7" s="150" t="s">
        <v>242</v>
      </c>
      <c r="D7" s="150"/>
      <c r="E7" s="156" t="str">
        <f>'Fiche Générale'!B3</f>
        <v>Sciences du langage</v>
      </c>
      <c r="F7" s="144"/>
      <c r="G7" s="150" t="s">
        <v>243</v>
      </c>
      <c r="H7" s="147" t="str">
        <f>'Fiche Générale'!B4</f>
        <v>-</v>
      </c>
      <c r="I7" s="147"/>
      <c r="J7" s="147"/>
    </row>
    <row r="8" spans="1:10" ht="18" customHeight="1">
      <c r="A8" s="150"/>
      <c r="B8" s="145"/>
      <c r="C8" s="150"/>
      <c r="D8" s="150"/>
      <c r="E8" s="157"/>
      <c r="F8" s="145"/>
      <c r="G8" s="150"/>
      <c r="H8" s="147"/>
      <c r="I8" s="147"/>
      <c r="J8" s="147"/>
    </row>
    <row r="9" spans="1:10" ht="18" customHeight="1">
      <c r="A9" s="150"/>
      <c r="B9" s="145"/>
      <c r="C9" s="150"/>
      <c r="D9" s="150"/>
      <c r="E9" s="158"/>
      <c r="F9" s="146"/>
      <c r="G9" s="150"/>
      <c r="H9" s="147"/>
      <c r="I9" s="147"/>
      <c r="J9" s="147"/>
    </row>
    <row r="10" spans="1:10" ht="18" customHeight="1">
      <c r="A10" s="150"/>
      <c r="B10" s="145"/>
      <c r="C10" s="155" t="s">
        <v>244</v>
      </c>
      <c r="D10" s="155"/>
      <c r="E10" s="159" t="s">
        <v>111</v>
      </c>
      <c r="F10" s="160"/>
      <c r="G10" s="160"/>
      <c r="H10" s="160"/>
      <c r="I10" s="160"/>
      <c r="J10" s="161"/>
    </row>
    <row r="11" spans="1:10" ht="18" customHeight="1">
      <c r="A11" s="150"/>
      <c r="B11" s="146"/>
      <c r="C11" s="155"/>
      <c r="D11" s="155"/>
      <c r="E11" s="162"/>
      <c r="F11" s="163"/>
      <c r="G11" s="163"/>
      <c r="H11" s="163"/>
      <c r="I11" s="163"/>
      <c r="J11" s="164"/>
    </row>
    <row r="13" spans="1:10">
      <c r="A13" s="149" t="s">
        <v>245</v>
      </c>
      <c r="B13" s="112" t="s">
        <v>246</v>
      </c>
      <c r="C13" s="149" t="s">
        <v>247</v>
      </c>
      <c r="D13" s="149"/>
      <c r="E13" s="149"/>
      <c r="F13" s="149"/>
      <c r="G13" s="149" t="s">
        <v>248</v>
      </c>
      <c r="H13" s="109" t="e">
        <f>Calcul!A7</f>
        <v>#REF!</v>
      </c>
      <c r="I13" s="109"/>
    </row>
    <row r="14" spans="1:10">
      <c r="A14" s="149"/>
      <c r="B14" s="115"/>
      <c r="C14" s="149"/>
      <c r="D14" s="149"/>
      <c r="E14" s="149"/>
      <c r="F14" s="149"/>
      <c r="G14" s="149"/>
      <c r="H14" s="109"/>
      <c r="I14" s="109"/>
    </row>
    <row r="15" spans="1:10">
      <c r="A15" s="149" t="s">
        <v>249</v>
      </c>
      <c r="B15" s="112" t="s">
        <v>204</v>
      </c>
      <c r="C15" s="151" t="s">
        <v>250</v>
      </c>
      <c r="D15" s="152"/>
      <c r="E15" s="149"/>
      <c r="F15" s="149"/>
      <c r="G15" s="149" t="s">
        <v>251</v>
      </c>
      <c r="H15" s="109" t="e">
        <f>Calcul!A20</f>
        <v>#REF!</v>
      </c>
      <c r="I15" s="109"/>
    </row>
    <row r="16" spans="1:10">
      <c r="A16" s="149"/>
      <c r="B16" s="115"/>
      <c r="C16" s="153"/>
      <c r="D16" s="154"/>
      <c r="E16" s="149"/>
      <c r="F16" s="149"/>
      <c r="G16" s="149"/>
      <c r="H16" s="109"/>
      <c r="I16" s="109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4" t="s">
        <v>252</v>
      </c>
      <c r="B18" s="4" t="s">
        <v>253</v>
      </c>
      <c r="C18" s="4" t="s">
        <v>3</v>
      </c>
      <c r="D18" s="4" t="s">
        <v>254</v>
      </c>
      <c r="E18" s="4" t="s">
        <v>6</v>
      </c>
      <c r="F18" s="4" t="s">
        <v>5</v>
      </c>
      <c r="G18" s="4" t="s">
        <v>255</v>
      </c>
      <c r="H18" s="4" t="s">
        <v>117</v>
      </c>
      <c r="I18" s="4" t="s">
        <v>203</v>
      </c>
      <c r="J18" s="4" t="s">
        <v>208</v>
      </c>
      <c r="K18" s="4" t="s">
        <v>209</v>
      </c>
      <c r="L18" s="4" t="s">
        <v>256</v>
      </c>
      <c r="M18" s="4" t="s">
        <v>4</v>
      </c>
      <c r="N18" s="4" t="s">
        <v>257</v>
      </c>
      <c r="O18" s="4" t="s">
        <v>258</v>
      </c>
    </row>
    <row r="19" spans="1:15" ht="49.35" customHeight="1">
      <c r="A19" s="44" t="s">
        <v>204</v>
      </c>
      <c r="B19" s="45"/>
      <c r="C19" s="46"/>
      <c r="D19" s="46"/>
      <c r="E19" s="45"/>
      <c r="F19" s="45"/>
      <c r="G19" s="45"/>
      <c r="H19" s="46"/>
      <c r="I19" s="46"/>
      <c r="J19" s="46"/>
      <c r="K19" s="46"/>
      <c r="L19" s="46"/>
      <c r="M19" s="46"/>
      <c r="N19" s="45"/>
      <c r="O19" s="45"/>
    </row>
    <row r="20" spans="1:15" ht="43.35" customHeight="1">
      <c r="A20" s="48">
        <v>1</v>
      </c>
      <c r="B20" s="56" t="s">
        <v>259</v>
      </c>
      <c r="C20" s="49" t="s">
        <v>12</v>
      </c>
      <c r="D20" s="49">
        <v>6</v>
      </c>
      <c r="E20" s="50" t="s">
        <v>15</v>
      </c>
      <c r="F20" s="50"/>
      <c r="G20" s="83" t="s">
        <v>260</v>
      </c>
      <c r="H20" s="49"/>
      <c r="I20" s="49"/>
      <c r="J20" s="49"/>
      <c r="K20" s="49"/>
      <c r="L20" s="49"/>
      <c r="M20" s="49"/>
      <c r="N20" s="50"/>
      <c r="O20" s="50"/>
    </row>
    <row r="21" spans="1:15" ht="43.35" customHeight="1">
      <c r="A21" s="41" t="s">
        <v>261</v>
      </c>
      <c r="B21" s="57" t="s">
        <v>262</v>
      </c>
      <c r="C21" s="7" t="s">
        <v>21</v>
      </c>
      <c r="D21" s="7"/>
      <c r="E21" s="5" t="s">
        <v>15</v>
      </c>
      <c r="F21" s="90"/>
      <c r="G21" s="84" t="s">
        <v>263</v>
      </c>
      <c r="H21" s="95"/>
      <c r="I21" s="7">
        <v>10</v>
      </c>
      <c r="J21" s="7"/>
      <c r="K21" s="7"/>
      <c r="L21" s="7"/>
      <c r="M21" s="7" t="s">
        <v>22</v>
      </c>
      <c r="N21" s="5" t="s">
        <v>264</v>
      </c>
      <c r="O21" s="5"/>
    </row>
    <row r="22" spans="1:15" ht="43.35" customHeight="1">
      <c r="A22" s="21" t="s">
        <v>265</v>
      </c>
      <c r="B22" s="58" t="s">
        <v>266</v>
      </c>
      <c r="C22" s="7" t="s">
        <v>21</v>
      </c>
      <c r="D22" s="7"/>
      <c r="E22" s="5" t="s">
        <v>15</v>
      </c>
      <c r="F22" s="90"/>
      <c r="G22" s="84" t="s">
        <v>267</v>
      </c>
      <c r="H22" s="95"/>
      <c r="I22" s="7">
        <v>12</v>
      </c>
      <c r="J22" s="7">
        <v>12</v>
      </c>
      <c r="K22" s="7"/>
      <c r="L22" s="7"/>
      <c r="M22" s="7" t="s">
        <v>22</v>
      </c>
      <c r="N22" s="5" t="s">
        <v>268</v>
      </c>
      <c r="O22" s="5"/>
    </row>
    <row r="23" spans="1:15" ht="43.35" customHeight="1">
      <c r="A23" s="21" t="s">
        <v>269</v>
      </c>
      <c r="B23" s="58" t="s">
        <v>270</v>
      </c>
      <c r="C23" s="7" t="s">
        <v>21</v>
      </c>
      <c r="D23" s="7"/>
      <c r="E23" s="5" t="s">
        <v>15</v>
      </c>
      <c r="F23" s="90"/>
      <c r="G23" s="84" t="s">
        <v>271</v>
      </c>
      <c r="H23" s="95"/>
      <c r="I23" s="7"/>
      <c r="J23" s="7">
        <v>6</v>
      </c>
      <c r="K23" s="7"/>
      <c r="L23" s="7"/>
      <c r="M23" s="7" t="s">
        <v>13</v>
      </c>
      <c r="N23" s="5"/>
      <c r="O23" s="5" t="s">
        <v>272</v>
      </c>
    </row>
    <row r="24" spans="1:15" ht="43.35" customHeight="1">
      <c r="A24" s="48">
        <v>2</v>
      </c>
      <c r="B24" s="80" t="s">
        <v>273</v>
      </c>
      <c r="C24" s="49" t="s">
        <v>12</v>
      </c>
      <c r="D24" s="49">
        <v>6</v>
      </c>
      <c r="E24" s="50" t="s">
        <v>15</v>
      </c>
      <c r="F24" s="91"/>
      <c r="G24" s="85" t="s">
        <v>274</v>
      </c>
      <c r="H24" s="96" t="s">
        <v>131</v>
      </c>
      <c r="I24" s="51"/>
      <c r="J24" s="51"/>
      <c r="K24" s="51"/>
      <c r="L24" s="51"/>
      <c r="M24" s="51" t="s">
        <v>13</v>
      </c>
      <c r="N24" s="52"/>
      <c r="O24" s="52"/>
    </row>
    <row r="25" spans="1:15" ht="43.35" customHeight="1">
      <c r="A25" s="21" t="s">
        <v>275</v>
      </c>
      <c r="B25" s="59" t="s">
        <v>276</v>
      </c>
      <c r="C25" s="7" t="s">
        <v>21</v>
      </c>
      <c r="D25" s="7"/>
      <c r="E25" s="5" t="s">
        <v>15</v>
      </c>
      <c r="F25" s="90"/>
      <c r="G25" s="84" t="s">
        <v>277</v>
      </c>
      <c r="H25" s="95" t="s">
        <v>131</v>
      </c>
      <c r="I25" s="7">
        <v>12</v>
      </c>
      <c r="J25" s="7">
        <v>12</v>
      </c>
      <c r="K25" s="7"/>
      <c r="L25" s="7"/>
      <c r="M25" s="7" t="s">
        <v>13</v>
      </c>
      <c r="N25" s="5"/>
      <c r="O25" s="5" t="s">
        <v>278</v>
      </c>
    </row>
    <row r="26" spans="1:15" ht="43.35" customHeight="1">
      <c r="A26" s="21" t="s">
        <v>279</v>
      </c>
      <c r="B26" s="59" t="s">
        <v>280</v>
      </c>
      <c r="C26" s="7" t="s">
        <v>21</v>
      </c>
      <c r="D26" s="7"/>
      <c r="E26" s="5" t="s">
        <v>15</v>
      </c>
      <c r="F26" s="90"/>
      <c r="G26" s="84" t="s">
        <v>281</v>
      </c>
      <c r="H26" s="95" t="s">
        <v>131</v>
      </c>
      <c r="I26" s="7">
        <v>12</v>
      </c>
      <c r="J26" s="7">
        <v>12</v>
      </c>
      <c r="K26" s="7"/>
      <c r="L26" s="7"/>
      <c r="M26" s="7" t="s">
        <v>13</v>
      </c>
      <c r="N26" s="5"/>
      <c r="O26" s="5" t="s">
        <v>282</v>
      </c>
    </row>
    <row r="27" spans="1:15" ht="43.35" customHeight="1">
      <c r="A27" s="48">
        <v>3</v>
      </c>
      <c r="B27" s="81" t="s">
        <v>283</v>
      </c>
      <c r="C27" s="49" t="s">
        <v>12</v>
      </c>
      <c r="D27" s="49">
        <v>6</v>
      </c>
      <c r="E27" s="50" t="s">
        <v>15</v>
      </c>
      <c r="F27" s="92"/>
      <c r="G27" s="85" t="s">
        <v>284</v>
      </c>
      <c r="H27" s="96"/>
      <c r="I27" s="51"/>
      <c r="J27" s="51"/>
      <c r="K27" s="51"/>
      <c r="L27" s="51"/>
      <c r="M27" s="51"/>
      <c r="N27" s="52"/>
      <c r="O27" s="52"/>
    </row>
    <row r="28" spans="1:15" ht="43.35" customHeight="1">
      <c r="A28" s="21" t="s">
        <v>285</v>
      </c>
      <c r="B28" s="59" t="s">
        <v>286</v>
      </c>
      <c r="C28" s="7" t="s">
        <v>21</v>
      </c>
      <c r="D28" s="7"/>
      <c r="E28" s="5" t="s">
        <v>15</v>
      </c>
      <c r="F28" s="90"/>
      <c r="G28" s="84" t="s">
        <v>287</v>
      </c>
      <c r="H28" s="95" t="s">
        <v>131</v>
      </c>
      <c r="I28" s="7">
        <v>12</v>
      </c>
      <c r="J28" s="7">
        <v>12</v>
      </c>
      <c r="K28" s="7"/>
      <c r="L28" s="7"/>
      <c r="M28" s="7" t="s">
        <v>13</v>
      </c>
      <c r="N28" s="5"/>
      <c r="O28" s="5" t="s">
        <v>288</v>
      </c>
    </row>
    <row r="29" spans="1:15" ht="43.35" customHeight="1">
      <c r="A29" s="21" t="s">
        <v>289</v>
      </c>
      <c r="B29" s="59" t="s">
        <v>290</v>
      </c>
      <c r="C29" s="7" t="s">
        <v>21</v>
      </c>
      <c r="D29" s="7"/>
      <c r="E29" s="5" t="s">
        <v>15</v>
      </c>
      <c r="F29" s="90"/>
      <c r="G29" s="84" t="s">
        <v>291</v>
      </c>
      <c r="H29" s="95" t="s">
        <v>131</v>
      </c>
      <c r="I29" s="7">
        <v>12</v>
      </c>
      <c r="J29" s="7">
        <v>12</v>
      </c>
      <c r="K29" s="7"/>
      <c r="L29" s="7"/>
      <c r="M29" s="7"/>
      <c r="N29" s="5"/>
      <c r="O29" s="5" t="s">
        <v>292</v>
      </c>
    </row>
    <row r="30" spans="1:15" ht="43.35" customHeight="1">
      <c r="A30" s="48">
        <v>4</v>
      </c>
      <c r="B30" s="80" t="s">
        <v>293</v>
      </c>
      <c r="C30" s="49" t="s">
        <v>12</v>
      </c>
      <c r="D30" s="49">
        <v>6</v>
      </c>
      <c r="E30" s="50" t="s">
        <v>15</v>
      </c>
      <c r="F30" s="91"/>
      <c r="G30" s="85" t="s">
        <v>294</v>
      </c>
      <c r="H30" s="96" t="s">
        <v>131</v>
      </c>
      <c r="I30" s="53"/>
      <c r="J30" s="51"/>
      <c r="K30" s="51"/>
      <c r="L30" s="51"/>
      <c r="M30" s="51" t="s">
        <v>13</v>
      </c>
      <c r="N30" s="52"/>
      <c r="O30" s="52"/>
    </row>
    <row r="31" spans="1:15" s="42" customFormat="1" ht="43.35" customHeight="1">
      <c r="A31" s="21" t="s">
        <v>295</v>
      </c>
      <c r="B31" s="60" t="s">
        <v>296</v>
      </c>
      <c r="C31" s="7" t="s">
        <v>21</v>
      </c>
      <c r="D31" s="7"/>
      <c r="E31" s="5" t="s">
        <v>15</v>
      </c>
      <c r="F31" s="90"/>
      <c r="G31" s="84" t="s">
        <v>297</v>
      </c>
      <c r="H31" s="95"/>
      <c r="I31" s="7">
        <v>12</v>
      </c>
      <c r="J31" s="7">
        <v>12</v>
      </c>
      <c r="K31" s="7"/>
      <c r="L31" s="7"/>
      <c r="M31" s="7" t="s">
        <v>13</v>
      </c>
      <c r="N31" s="5"/>
      <c r="O31" s="5" t="s">
        <v>298</v>
      </c>
    </row>
    <row r="32" spans="1:15" ht="43.35" customHeight="1">
      <c r="A32" s="21" t="s">
        <v>299</v>
      </c>
      <c r="B32" s="60" t="s">
        <v>300</v>
      </c>
      <c r="C32" s="7" t="s">
        <v>21</v>
      </c>
      <c r="D32" s="7"/>
      <c r="E32" s="5" t="s">
        <v>15</v>
      </c>
      <c r="F32" s="90"/>
      <c r="G32" s="84" t="s">
        <v>301</v>
      </c>
      <c r="H32" s="95" t="s">
        <v>131</v>
      </c>
      <c r="I32" s="7">
        <v>12</v>
      </c>
      <c r="J32" s="7">
        <v>12</v>
      </c>
      <c r="K32" s="7"/>
      <c r="L32" s="7"/>
      <c r="M32" s="7" t="s">
        <v>13</v>
      </c>
      <c r="N32" s="5"/>
      <c r="O32" s="5" t="s">
        <v>302</v>
      </c>
    </row>
    <row r="33" spans="1:15" ht="43.35" customHeight="1">
      <c r="A33" s="48">
        <v>5</v>
      </c>
      <c r="B33" s="80" t="s">
        <v>303</v>
      </c>
      <c r="C33" s="49" t="s">
        <v>12</v>
      </c>
      <c r="D33" s="49">
        <v>6</v>
      </c>
      <c r="E33" s="50" t="s">
        <v>15</v>
      </c>
      <c r="F33" s="91"/>
      <c r="G33" s="85" t="s">
        <v>304</v>
      </c>
      <c r="H33" s="96" t="s">
        <v>131</v>
      </c>
      <c r="I33" s="51"/>
      <c r="J33" s="51"/>
      <c r="K33" s="51"/>
      <c r="L33" s="51"/>
      <c r="M33" s="51" t="s">
        <v>13</v>
      </c>
      <c r="N33" s="52"/>
      <c r="O33" s="52"/>
    </row>
    <row r="34" spans="1:15" ht="43.35" customHeight="1">
      <c r="A34" s="21" t="s">
        <v>305</v>
      </c>
      <c r="B34" s="59" t="s">
        <v>306</v>
      </c>
      <c r="C34" s="7" t="s">
        <v>21</v>
      </c>
      <c r="D34" s="7"/>
      <c r="E34" s="5" t="s">
        <v>15</v>
      </c>
      <c r="F34" s="90"/>
      <c r="G34" s="84" t="s">
        <v>307</v>
      </c>
      <c r="H34" s="95" t="s">
        <v>131</v>
      </c>
      <c r="I34" s="7">
        <v>6</v>
      </c>
      <c r="J34" s="7">
        <v>6</v>
      </c>
      <c r="K34" s="7"/>
      <c r="L34" s="7"/>
      <c r="M34" s="7" t="s">
        <v>13</v>
      </c>
      <c r="N34" s="5"/>
      <c r="O34" s="5" t="s">
        <v>308</v>
      </c>
    </row>
    <row r="35" spans="1:15" ht="43.35" customHeight="1">
      <c r="A35" s="21" t="s">
        <v>309</v>
      </c>
      <c r="B35" s="59" t="s">
        <v>310</v>
      </c>
      <c r="C35" s="7" t="s">
        <v>21</v>
      </c>
      <c r="D35" s="7"/>
      <c r="E35" s="5" t="s">
        <v>15</v>
      </c>
      <c r="F35" s="90"/>
      <c r="G35" s="84" t="s">
        <v>311</v>
      </c>
      <c r="H35" s="95" t="s">
        <v>131</v>
      </c>
      <c r="I35" s="7">
        <v>6</v>
      </c>
      <c r="J35" s="7">
        <v>6</v>
      </c>
      <c r="K35" s="7"/>
      <c r="L35" s="7"/>
      <c r="M35" s="7" t="s">
        <v>13</v>
      </c>
      <c r="N35" s="5"/>
      <c r="O35" s="5" t="s">
        <v>312</v>
      </c>
    </row>
    <row r="36" spans="1:15" ht="43.35" customHeight="1">
      <c r="A36" s="21" t="s">
        <v>313</v>
      </c>
      <c r="B36" s="59" t="s">
        <v>314</v>
      </c>
      <c r="C36" s="7" t="s">
        <v>21</v>
      </c>
      <c r="D36" s="7"/>
      <c r="E36" s="5" t="s">
        <v>15</v>
      </c>
      <c r="F36" s="90"/>
      <c r="G36" s="84" t="s">
        <v>315</v>
      </c>
      <c r="H36" s="95" t="s">
        <v>131</v>
      </c>
      <c r="I36" s="7">
        <v>6</v>
      </c>
      <c r="J36" s="7">
        <v>6</v>
      </c>
      <c r="K36" s="7"/>
      <c r="L36" s="7"/>
      <c r="M36" s="7" t="s">
        <v>13</v>
      </c>
      <c r="N36" s="5"/>
      <c r="O36" s="5" t="s">
        <v>316</v>
      </c>
    </row>
    <row r="37" spans="1:15" ht="43.35" customHeight="1">
      <c r="A37" s="21" t="s">
        <v>317</v>
      </c>
      <c r="B37" s="59" t="s">
        <v>318</v>
      </c>
      <c r="C37" s="7" t="s">
        <v>21</v>
      </c>
      <c r="D37" s="7"/>
      <c r="E37" s="5" t="s">
        <v>15</v>
      </c>
      <c r="F37" s="90"/>
      <c r="G37" s="84" t="s">
        <v>319</v>
      </c>
      <c r="H37" s="95" t="s">
        <v>131</v>
      </c>
      <c r="I37" s="7">
        <v>6</v>
      </c>
      <c r="J37" s="7">
        <v>6</v>
      </c>
      <c r="K37" s="7"/>
      <c r="L37" s="7"/>
      <c r="M37" s="7" t="s">
        <v>13</v>
      </c>
      <c r="N37" s="5"/>
      <c r="O37" s="5" t="s">
        <v>320</v>
      </c>
    </row>
    <row r="38" spans="1:15" ht="43.35" customHeight="1">
      <c r="A38" s="48">
        <v>6</v>
      </c>
      <c r="B38" s="80" t="s">
        <v>321</v>
      </c>
      <c r="C38" s="49" t="s">
        <v>12</v>
      </c>
      <c r="D38" s="49">
        <v>3</v>
      </c>
      <c r="E38" s="50" t="s">
        <v>24</v>
      </c>
      <c r="F38" s="92"/>
      <c r="G38" s="86" t="s">
        <v>322</v>
      </c>
      <c r="H38" s="96"/>
      <c r="I38" s="51"/>
      <c r="J38" s="51"/>
      <c r="K38" s="51"/>
      <c r="L38" s="51"/>
      <c r="M38" s="51"/>
      <c r="N38" s="52"/>
      <c r="O38" s="52"/>
    </row>
    <row r="39" spans="1:15" ht="43.35" customHeight="1">
      <c r="A39" s="44" t="s">
        <v>205</v>
      </c>
      <c r="B39" s="45"/>
      <c r="C39" s="46"/>
      <c r="D39" s="46"/>
      <c r="E39" s="45"/>
      <c r="F39" s="93"/>
      <c r="G39" s="87"/>
      <c r="H39" s="97"/>
      <c r="I39" s="46"/>
      <c r="J39" s="46"/>
      <c r="K39" s="46"/>
      <c r="L39" s="46"/>
      <c r="M39" s="46"/>
      <c r="N39" s="45"/>
      <c r="O39" s="45"/>
    </row>
    <row r="40" spans="1:15" ht="43.35" customHeight="1">
      <c r="A40" s="48">
        <v>1</v>
      </c>
      <c r="B40" s="80" t="s">
        <v>259</v>
      </c>
      <c r="C40" s="49" t="s">
        <v>12</v>
      </c>
      <c r="D40" s="49">
        <v>3</v>
      </c>
      <c r="E40" s="50" t="s">
        <v>15</v>
      </c>
      <c r="F40" s="92"/>
      <c r="G40" s="85" t="s">
        <v>323</v>
      </c>
      <c r="H40" s="96"/>
      <c r="I40" s="51"/>
      <c r="J40" s="51"/>
      <c r="K40" s="51"/>
      <c r="L40" s="51"/>
      <c r="M40" s="51"/>
      <c r="N40" s="52"/>
      <c r="O40" s="52"/>
    </row>
    <row r="41" spans="1:15" ht="43.35" customHeight="1">
      <c r="A41" s="21" t="s">
        <v>261</v>
      </c>
      <c r="B41" s="61" t="s">
        <v>324</v>
      </c>
      <c r="C41" s="7" t="s">
        <v>21</v>
      </c>
      <c r="D41" s="7"/>
      <c r="E41" s="5" t="s">
        <v>15</v>
      </c>
      <c r="F41" s="90"/>
      <c r="G41" s="84" t="s">
        <v>325</v>
      </c>
      <c r="H41" s="95"/>
      <c r="I41" s="7">
        <v>10</v>
      </c>
      <c r="J41" s="7"/>
      <c r="K41" s="7"/>
      <c r="L41" s="7"/>
      <c r="M41" s="7" t="s">
        <v>22</v>
      </c>
      <c r="N41" s="5" t="s">
        <v>264</v>
      </c>
      <c r="O41" s="5"/>
    </row>
    <row r="42" spans="1:15" ht="43.35" customHeight="1">
      <c r="A42" s="21" t="s">
        <v>265</v>
      </c>
      <c r="B42" s="58" t="s">
        <v>270</v>
      </c>
      <c r="C42" s="7" t="s">
        <v>21</v>
      </c>
      <c r="D42" s="7"/>
      <c r="E42" s="5" t="s">
        <v>15</v>
      </c>
      <c r="F42" s="90"/>
      <c r="G42" s="84" t="s">
        <v>326</v>
      </c>
      <c r="H42" s="95" t="s">
        <v>131</v>
      </c>
      <c r="I42" s="7"/>
      <c r="J42" s="7">
        <v>6</v>
      </c>
      <c r="K42" s="7"/>
      <c r="L42" s="7"/>
      <c r="M42" s="7" t="s">
        <v>13</v>
      </c>
      <c r="N42" s="5"/>
      <c r="O42" s="5" t="s">
        <v>327</v>
      </c>
    </row>
    <row r="43" spans="1:15" ht="43.35" customHeight="1">
      <c r="A43" s="54">
        <v>2</v>
      </c>
      <c r="B43" s="82" t="s">
        <v>328</v>
      </c>
      <c r="C43" s="49" t="s">
        <v>35</v>
      </c>
      <c r="D43" s="55"/>
      <c r="E43" s="52"/>
      <c r="F43" s="91"/>
      <c r="G43" s="85" t="s">
        <v>329</v>
      </c>
      <c r="H43" s="96"/>
      <c r="I43" s="51"/>
      <c r="J43" s="51"/>
      <c r="K43" s="51"/>
      <c r="L43" s="51"/>
      <c r="M43" s="51"/>
      <c r="N43" s="52"/>
      <c r="O43" s="52"/>
    </row>
    <row r="44" spans="1:15" ht="43.35" customHeight="1">
      <c r="A44" s="21" t="s">
        <v>275</v>
      </c>
      <c r="B44" s="61" t="s">
        <v>330</v>
      </c>
      <c r="C44" s="7" t="s">
        <v>12</v>
      </c>
      <c r="D44" s="7">
        <v>3</v>
      </c>
      <c r="E44" s="5" t="s">
        <v>15</v>
      </c>
      <c r="F44" s="90"/>
      <c r="G44" s="84" t="s">
        <v>331</v>
      </c>
      <c r="H44" s="95"/>
      <c r="I44" s="7"/>
      <c r="J44" s="7"/>
      <c r="K44" s="7"/>
      <c r="L44" s="7"/>
      <c r="M44" s="7"/>
      <c r="N44" s="5"/>
      <c r="O44" s="5"/>
    </row>
    <row r="45" spans="1:15" ht="43.35" customHeight="1">
      <c r="A45" s="21" t="s">
        <v>332</v>
      </c>
      <c r="B45" s="61" t="s">
        <v>330</v>
      </c>
      <c r="C45" s="7" t="s">
        <v>21</v>
      </c>
      <c r="D45" s="7"/>
      <c r="E45" s="5" t="s">
        <v>15</v>
      </c>
      <c r="F45" s="90"/>
      <c r="G45" s="88" t="s">
        <v>333</v>
      </c>
      <c r="H45" s="95" t="s">
        <v>131</v>
      </c>
      <c r="I45" s="7">
        <v>12</v>
      </c>
      <c r="J45" s="7">
        <v>12</v>
      </c>
      <c r="K45" s="7"/>
      <c r="L45" s="7"/>
      <c r="M45" s="7" t="s">
        <v>22</v>
      </c>
      <c r="N45" s="5" t="s">
        <v>334</v>
      </c>
      <c r="O45" s="5"/>
    </row>
    <row r="46" spans="1:15" ht="43.35" customHeight="1">
      <c r="A46" s="21" t="s">
        <v>279</v>
      </c>
      <c r="B46" s="59" t="s">
        <v>335</v>
      </c>
      <c r="C46" s="7" t="s">
        <v>12</v>
      </c>
      <c r="D46" s="7">
        <v>3</v>
      </c>
      <c r="E46" s="5" t="s">
        <v>15</v>
      </c>
      <c r="F46" s="90"/>
      <c r="G46" s="84" t="s">
        <v>336</v>
      </c>
      <c r="H46" s="95"/>
      <c r="I46" s="7"/>
      <c r="J46" s="7"/>
      <c r="K46" s="7"/>
      <c r="L46" s="7"/>
      <c r="M46" s="7"/>
      <c r="N46" s="5"/>
      <c r="O46" s="5"/>
    </row>
    <row r="47" spans="1:15" ht="43.35" customHeight="1">
      <c r="A47" s="21" t="s">
        <v>337</v>
      </c>
      <c r="B47" s="59" t="s">
        <v>335</v>
      </c>
      <c r="C47" s="7" t="s">
        <v>21</v>
      </c>
      <c r="D47" s="7"/>
      <c r="E47" s="5" t="s">
        <v>15</v>
      </c>
      <c r="F47" s="90"/>
      <c r="G47" s="99"/>
      <c r="H47" s="95"/>
      <c r="I47" s="7">
        <v>12</v>
      </c>
      <c r="J47" s="7">
        <v>12</v>
      </c>
      <c r="K47" s="7"/>
      <c r="L47" s="7"/>
      <c r="M47" s="7" t="s">
        <v>22</v>
      </c>
      <c r="N47" s="5" t="s">
        <v>338</v>
      </c>
      <c r="O47" s="5"/>
    </row>
    <row r="48" spans="1:15" ht="43.35" customHeight="1">
      <c r="A48" s="21" t="s">
        <v>339</v>
      </c>
      <c r="B48" s="59" t="s">
        <v>340</v>
      </c>
      <c r="C48" s="7" t="s">
        <v>12</v>
      </c>
      <c r="D48" s="7">
        <v>3</v>
      </c>
      <c r="E48" s="5" t="s">
        <v>15</v>
      </c>
      <c r="F48" s="90"/>
      <c r="G48" s="89" t="s">
        <v>341</v>
      </c>
      <c r="H48" s="95"/>
      <c r="I48" s="7"/>
      <c r="J48" s="7"/>
      <c r="K48" s="7"/>
      <c r="L48" s="7"/>
      <c r="M48" s="7"/>
      <c r="N48" s="5"/>
      <c r="O48" s="5"/>
    </row>
    <row r="49" spans="1:15" ht="43.35" customHeight="1">
      <c r="A49" s="21" t="s">
        <v>342</v>
      </c>
      <c r="B49" s="59" t="s">
        <v>340</v>
      </c>
      <c r="C49" s="7" t="s">
        <v>21</v>
      </c>
      <c r="D49" s="7"/>
      <c r="E49" s="5" t="s">
        <v>15</v>
      </c>
      <c r="F49" s="90"/>
      <c r="G49" s="100"/>
      <c r="H49" s="95"/>
      <c r="I49" s="7"/>
      <c r="J49" s="7">
        <v>27</v>
      </c>
      <c r="K49" s="7"/>
      <c r="L49" s="7"/>
      <c r="M49" s="7" t="s">
        <v>22</v>
      </c>
      <c r="N49" s="5" t="s">
        <v>338</v>
      </c>
      <c r="O49" s="5"/>
    </row>
    <row r="50" spans="1:15" ht="43.35" customHeight="1">
      <c r="A50" s="21" t="s">
        <v>343</v>
      </c>
      <c r="B50" s="59" t="s">
        <v>344</v>
      </c>
      <c r="C50" s="7" t="s">
        <v>12</v>
      </c>
      <c r="D50" s="7">
        <v>3</v>
      </c>
      <c r="E50" s="5" t="s">
        <v>15</v>
      </c>
      <c r="F50" s="90"/>
      <c r="G50" s="89" t="s">
        <v>345</v>
      </c>
      <c r="H50" s="95"/>
      <c r="I50" s="7">
        <v>24</v>
      </c>
      <c r="J50" s="7"/>
      <c r="K50" s="7"/>
      <c r="L50" s="7"/>
      <c r="M50" s="7" t="s">
        <v>22</v>
      </c>
      <c r="N50" s="5" t="s">
        <v>346</v>
      </c>
      <c r="O50" s="5"/>
    </row>
    <row r="51" spans="1:15" ht="43.35" customHeight="1">
      <c r="A51" s="101" t="s">
        <v>347</v>
      </c>
      <c r="B51" s="102" t="s">
        <v>348</v>
      </c>
      <c r="C51" s="103" t="s">
        <v>12</v>
      </c>
      <c r="D51" s="103">
        <v>3</v>
      </c>
      <c r="E51" s="104" t="s">
        <v>15</v>
      </c>
      <c r="F51" s="90"/>
      <c r="G51" s="89" t="s">
        <v>349</v>
      </c>
      <c r="H51" s="95"/>
      <c r="I51" s="7"/>
      <c r="J51" s="7"/>
      <c r="K51" s="7"/>
      <c r="L51" s="7"/>
      <c r="M51" s="7"/>
      <c r="N51" s="63"/>
      <c r="O51" s="5"/>
    </row>
    <row r="52" spans="1:15" ht="43.35" customHeight="1">
      <c r="A52" s="101" t="s">
        <v>350</v>
      </c>
      <c r="B52" s="102" t="s">
        <v>348</v>
      </c>
      <c r="C52" s="103" t="s">
        <v>21</v>
      </c>
      <c r="D52" s="103"/>
      <c r="E52" s="104" t="s">
        <v>15</v>
      </c>
      <c r="F52" s="90"/>
      <c r="G52" s="187" t="s">
        <v>351</v>
      </c>
      <c r="H52" s="95"/>
      <c r="I52" s="7"/>
      <c r="J52" s="7"/>
      <c r="K52" s="7"/>
      <c r="L52" s="7"/>
      <c r="M52" s="7" t="s">
        <v>22</v>
      </c>
      <c r="N52" s="63" t="s">
        <v>352</v>
      </c>
      <c r="O52" s="5"/>
    </row>
    <row r="53" spans="1:15" ht="43.35" customHeight="1">
      <c r="A53" s="48">
        <v>3</v>
      </c>
      <c r="B53" s="80" t="s">
        <v>353</v>
      </c>
      <c r="C53" s="49" t="s">
        <v>12</v>
      </c>
      <c r="D53" s="49">
        <v>3</v>
      </c>
      <c r="E53" s="50" t="s">
        <v>15</v>
      </c>
      <c r="F53" s="92"/>
      <c r="G53" s="85" t="s">
        <v>354</v>
      </c>
      <c r="H53" s="96"/>
      <c r="I53" s="51"/>
      <c r="J53" s="51"/>
      <c r="K53" s="51"/>
      <c r="L53" s="51"/>
      <c r="M53" s="51"/>
      <c r="N53" s="52"/>
      <c r="O53" s="52"/>
    </row>
    <row r="54" spans="1:15" ht="43.35" customHeight="1">
      <c r="A54" s="20" t="s">
        <v>285</v>
      </c>
      <c r="B54" s="60" t="s">
        <v>355</v>
      </c>
      <c r="C54" s="10" t="s">
        <v>21</v>
      </c>
      <c r="D54" s="10"/>
      <c r="E54" s="6" t="s">
        <v>15</v>
      </c>
      <c r="F54" s="94"/>
      <c r="G54" s="84" t="s">
        <v>356</v>
      </c>
      <c r="H54" s="95" t="s">
        <v>131</v>
      </c>
      <c r="I54" s="7">
        <v>6</v>
      </c>
      <c r="J54" s="7">
        <v>6</v>
      </c>
      <c r="K54" s="7"/>
      <c r="L54" s="10"/>
      <c r="M54" s="10" t="s">
        <v>13</v>
      </c>
      <c r="N54" s="6"/>
      <c r="O54" s="5" t="s">
        <v>357</v>
      </c>
    </row>
    <row r="55" spans="1:15" ht="43.35" customHeight="1">
      <c r="A55" s="21" t="s">
        <v>289</v>
      </c>
      <c r="B55" s="60" t="s">
        <v>358</v>
      </c>
      <c r="C55" s="7" t="s">
        <v>21</v>
      </c>
      <c r="D55" s="7"/>
      <c r="E55" s="5" t="s">
        <v>15</v>
      </c>
      <c r="F55" s="90"/>
      <c r="G55" s="84" t="s">
        <v>359</v>
      </c>
      <c r="H55" s="95" t="s">
        <v>131</v>
      </c>
      <c r="I55" s="7">
        <v>6</v>
      </c>
      <c r="J55" s="7">
        <v>6</v>
      </c>
      <c r="K55" s="7"/>
      <c r="L55" s="7"/>
      <c r="M55" s="7" t="s">
        <v>13</v>
      </c>
      <c r="N55" s="5"/>
      <c r="O55" s="5" t="s">
        <v>360</v>
      </c>
    </row>
    <row r="56" spans="1:15" ht="43.35" customHeight="1">
      <c r="A56" s="48">
        <v>4</v>
      </c>
      <c r="B56" s="80" t="s">
        <v>361</v>
      </c>
      <c r="C56" s="49" t="s">
        <v>12</v>
      </c>
      <c r="D56" s="49">
        <v>3</v>
      </c>
      <c r="E56" s="50" t="s">
        <v>15</v>
      </c>
      <c r="F56" s="91"/>
      <c r="G56" s="85" t="s">
        <v>362</v>
      </c>
      <c r="H56" s="96"/>
      <c r="I56" s="51"/>
      <c r="J56" s="51"/>
      <c r="K56" s="51"/>
      <c r="L56" s="51"/>
      <c r="M56" s="51"/>
      <c r="N56" s="52"/>
      <c r="O56" s="52"/>
    </row>
    <row r="57" spans="1:15" ht="43.35" customHeight="1">
      <c r="A57" s="21" t="s">
        <v>295</v>
      </c>
      <c r="B57" s="59" t="s">
        <v>363</v>
      </c>
      <c r="C57" s="7" t="s">
        <v>21</v>
      </c>
      <c r="D57" s="7"/>
      <c r="E57" s="5" t="s">
        <v>15</v>
      </c>
      <c r="F57" s="90"/>
      <c r="G57" s="84" t="s">
        <v>364</v>
      </c>
      <c r="H57" s="95" t="s">
        <v>131</v>
      </c>
      <c r="I57" s="7">
        <v>3</v>
      </c>
      <c r="J57" s="7">
        <v>3</v>
      </c>
      <c r="K57" s="7"/>
      <c r="L57" s="7"/>
      <c r="M57" s="7" t="s">
        <v>13</v>
      </c>
      <c r="N57" s="5"/>
      <c r="O57" s="5" t="s">
        <v>365</v>
      </c>
    </row>
    <row r="58" spans="1:15" ht="43.35" customHeight="1">
      <c r="A58" s="21" t="s">
        <v>299</v>
      </c>
      <c r="B58" s="59" t="s">
        <v>366</v>
      </c>
      <c r="C58" s="7" t="s">
        <v>21</v>
      </c>
      <c r="D58" s="7"/>
      <c r="E58" s="5" t="s">
        <v>15</v>
      </c>
      <c r="F58" s="90"/>
      <c r="G58" s="84" t="s">
        <v>367</v>
      </c>
      <c r="H58" s="95" t="s">
        <v>131</v>
      </c>
      <c r="I58" s="7">
        <v>3</v>
      </c>
      <c r="J58" s="7">
        <v>3</v>
      </c>
      <c r="K58" s="7"/>
      <c r="L58" s="7"/>
      <c r="M58" s="7" t="s">
        <v>13</v>
      </c>
      <c r="N58" s="5"/>
      <c r="O58" s="5" t="s">
        <v>368</v>
      </c>
    </row>
    <row r="59" spans="1:15" ht="43.35" customHeight="1">
      <c r="A59" s="21" t="s">
        <v>369</v>
      </c>
      <c r="B59" s="59" t="s">
        <v>370</v>
      </c>
      <c r="C59" s="7" t="s">
        <v>21</v>
      </c>
      <c r="D59" s="7"/>
      <c r="E59" s="5" t="s">
        <v>15</v>
      </c>
      <c r="F59" s="90"/>
      <c r="G59" s="84" t="s">
        <v>371</v>
      </c>
      <c r="H59" s="95" t="s">
        <v>131</v>
      </c>
      <c r="I59" s="7">
        <v>3</v>
      </c>
      <c r="J59" s="7">
        <v>3</v>
      </c>
      <c r="K59" s="7"/>
      <c r="L59" s="7"/>
      <c r="M59" s="7" t="s">
        <v>13</v>
      </c>
      <c r="N59" s="5"/>
      <c r="O59" s="5" t="s">
        <v>372</v>
      </c>
    </row>
    <row r="60" spans="1:15" ht="43.35" customHeight="1">
      <c r="A60" s="21" t="s">
        <v>373</v>
      </c>
      <c r="B60" s="59" t="s">
        <v>374</v>
      </c>
      <c r="C60" s="7" t="s">
        <v>21</v>
      </c>
      <c r="D60" s="7"/>
      <c r="E60" s="5" t="s">
        <v>15</v>
      </c>
      <c r="F60" s="90"/>
      <c r="G60" s="84" t="s">
        <v>375</v>
      </c>
      <c r="H60" s="95" t="s">
        <v>131</v>
      </c>
      <c r="I60" s="43">
        <v>3</v>
      </c>
      <c r="J60" s="7">
        <v>3</v>
      </c>
      <c r="K60" s="7"/>
      <c r="L60" s="7"/>
      <c r="M60" s="7" t="s">
        <v>13</v>
      </c>
      <c r="N60" s="5"/>
      <c r="O60" s="5" t="s">
        <v>376</v>
      </c>
    </row>
    <row r="61" spans="1:15" ht="43.35" customHeight="1">
      <c r="A61" s="48">
        <v>5</v>
      </c>
      <c r="B61" s="80" t="s">
        <v>377</v>
      </c>
      <c r="C61" s="49" t="s">
        <v>12</v>
      </c>
      <c r="D61" s="49">
        <v>3</v>
      </c>
      <c r="E61" s="50" t="s">
        <v>15</v>
      </c>
      <c r="F61" s="91"/>
      <c r="G61" s="85" t="s">
        <v>378</v>
      </c>
      <c r="H61" s="96"/>
      <c r="I61" s="51"/>
      <c r="J61" s="51"/>
      <c r="K61" s="51"/>
      <c r="L61" s="51"/>
      <c r="M61" s="51"/>
      <c r="N61" s="52"/>
      <c r="O61" s="52"/>
    </row>
    <row r="62" spans="1:15" ht="43.35" customHeight="1">
      <c r="A62" s="21" t="s">
        <v>305</v>
      </c>
      <c r="B62" s="59" t="s">
        <v>379</v>
      </c>
      <c r="C62" s="7" t="s">
        <v>21</v>
      </c>
      <c r="D62" s="7"/>
      <c r="E62" s="5" t="s">
        <v>15</v>
      </c>
      <c r="F62" s="90"/>
      <c r="G62" s="84" t="s">
        <v>380</v>
      </c>
      <c r="H62" s="95" t="s">
        <v>131</v>
      </c>
      <c r="I62" s="7">
        <v>6</v>
      </c>
      <c r="J62" s="7">
        <v>6</v>
      </c>
      <c r="K62" s="7"/>
      <c r="L62" s="7"/>
      <c r="M62" s="7" t="s">
        <v>13</v>
      </c>
      <c r="N62" s="5"/>
      <c r="O62" s="5" t="s">
        <v>381</v>
      </c>
    </row>
    <row r="63" spans="1:15" ht="43.35" customHeight="1">
      <c r="A63" s="21" t="s">
        <v>309</v>
      </c>
      <c r="B63" s="59" t="s">
        <v>382</v>
      </c>
      <c r="C63" s="7" t="s">
        <v>21</v>
      </c>
      <c r="D63" s="7"/>
      <c r="E63" s="5" t="s">
        <v>15</v>
      </c>
      <c r="F63" s="90"/>
      <c r="G63" s="84" t="s">
        <v>383</v>
      </c>
      <c r="H63" s="95" t="s">
        <v>131</v>
      </c>
      <c r="I63" s="7">
        <v>12</v>
      </c>
      <c r="J63" s="7">
        <v>12</v>
      </c>
      <c r="K63" s="7"/>
      <c r="L63" s="7"/>
      <c r="M63" s="7" t="s">
        <v>13</v>
      </c>
      <c r="N63" s="5"/>
      <c r="O63" s="5" t="s">
        <v>384</v>
      </c>
    </row>
    <row r="64" spans="1:15" ht="43.35" customHeight="1">
      <c r="A64" s="48">
        <v>6</v>
      </c>
      <c r="B64" s="80" t="s">
        <v>385</v>
      </c>
      <c r="C64" s="49" t="s">
        <v>12</v>
      </c>
      <c r="D64" s="49">
        <v>15</v>
      </c>
      <c r="E64" s="50" t="s">
        <v>15</v>
      </c>
      <c r="F64" s="91"/>
      <c r="G64" s="85" t="s">
        <v>386</v>
      </c>
      <c r="H64" s="96" t="s">
        <v>131</v>
      </c>
      <c r="I64" s="62"/>
      <c r="J64" s="51"/>
      <c r="K64" s="51"/>
      <c r="L64" s="51"/>
      <c r="M64" s="51"/>
      <c r="N64" s="52"/>
      <c r="O64" s="52"/>
    </row>
    <row r="65" spans="1:15" ht="43.35" customHeight="1">
      <c r="A65" s="21" t="s">
        <v>387</v>
      </c>
      <c r="B65" s="59" t="s">
        <v>388</v>
      </c>
      <c r="C65" s="7" t="s">
        <v>21</v>
      </c>
      <c r="D65" s="7"/>
      <c r="E65" s="5" t="s">
        <v>15</v>
      </c>
      <c r="F65" s="90"/>
      <c r="G65" s="89" t="s">
        <v>389</v>
      </c>
      <c r="H65" s="95"/>
      <c r="I65" s="7"/>
      <c r="J65" s="7"/>
      <c r="K65" s="7"/>
      <c r="L65" s="7"/>
      <c r="M65" s="7" t="s">
        <v>22</v>
      </c>
      <c r="N65" s="5" t="s">
        <v>390</v>
      </c>
      <c r="O65" s="5"/>
    </row>
    <row r="66" spans="1:15" ht="43.35" customHeight="1">
      <c r="A66" s="21" t="s">
        <v>391</v>
      </c>
      <c r="B66" s="59" t="s">
        <v>392</v>
      </c>
      <c r="C66" s="7" t="s">
        <v>21</v>
      </c>
      <c r="D66" s="7"/>
      <c r="E66" s="5" t="s">
        <v>15</v>
      </c>
      <c r="F66" s="90"/>
      <c r="G66" s="84" t="s">
        <v>393</v>
      </c>
      <c r="H66" s="95"/>
      <c r="I66" s="7"/>
      <c r="J66" s="7">
        <v>12</v>
      </c>
      <c r="K66" s="7"/>
      <c r="L66" s="7"/>
      <c r="M66" s="7" t="s">
        <v>13</v>
      </c>
      <c r="N66" s="5"/>
      <c r="O66" s="5" t="s">
        <v>381</v>
      </c>
    </row>
    <row r="67" spans="1:15" ht="43.35" customHeight="1">
      <c r="A67" s="21" t="s">
        <v>394</v>
      </c>
      <c r="B67" s="59" t="s">
        <v>395</v>
      </c>
      <c r="C67" s="7" t="s">
        <v>21</v>
      </c>
      <c r="D67" s="7"/>
      <c r="E67" s="5" t="s">
        <v>15</v>
      </c>
      <c r="F67" s="90"/>
      <c r="G67" s="84" t="s">
        <v>396</v>
      </c>
      <c r="H67" s="95"/>
      <c r="I67" s="7"/>
      <c r="J67" s="7"/>
      <c r="K67" s="7"/>
      <c r="L67" s="7"/>
      <c r="M67" s="7"/>
      <c r="N67" s="5"/>
      <c r="O67" s="5"/>
    </row>
    <row r="68" spans="1:15" ht="43.35" customHeight="1">
      <c r="A68" s="21" t="s">
        <v>397</v>
      </c>
      <c r="B68" s="59" t="s">
        <v>398</v>
      </c>
      <c r="C68" s="7" t="s">
        <v>21</v>
      </c>
      <c r="D68" s="7"/>
      <c r="E68" s="5" t="s">
        <v>15</v>
      </c>
      <c r="F68" s="90"/>
      <c r="G68" s="84" t="s">
        <v>399</v>
      </c>
      <c r="H68" s="95"/>
      <c r="I68" s="7"/>
      <c r="J68" s="7"/>
      <c r="K68" s="7"/>
      <c r="L68" s="7"/>
      <c r="M68" s="7"/>
      <c r="N68" s="5"/>
      <c r="O68" s="5"/>
    </row>
    <row r="69" spans="1:15" ht="43.35" customHeight="1">
      <c r="A69" s="21" t="s">
        <v>400</v>
      </c>
      <c r="B69" s="59" t="s">
        <v>401</v>
      </c>
      <c r="C69" s="7" t="s">
        <v>21</v>
      </c>
      <c r="D69" s="7"/>
      <c r="E69" s="5" t="s">
        <v>15</v>
      </c>
      <c r="F69" s="90"/>
      <c r="G69" s="84" t="s">
        <v>402</v>
      </c>
      <c r="H69" s="95" t="s">
        <v>131</v>
      </c>
      <c r="I69" s="7"/>
      <c r="J69" s="7">
        <v>12</v>
      </c>
      <c r="K69" s="7"/>
      <c r="L69" s="7"/>
      <c r="M69" s="7" t="s">
        <v>13</v>
      </c>
      <c r="N69" s="5"/>
      <c r="O69" s="5" t="s">
        <v>403</v>
      </c>
    </row>
    <row r="70" spans="1:15" ht="43.35" customHeight="1">
      <c r="A70" s="21" t="s">
        <v>404</v>
      </c>
      <c r="B70" s="23" t="s">
        <v>405</v>
      </c>
      <c r="C70" s="7" t="s">
        <v>21</v>
      </c>
      <c r="D70" s="7"/>
      <c r="E70" s="5" t="s">
        <v>15</v>
      </c>
      <c r="F70" s="90"/>
      <c r="G70" s="84" t="s">
        <v>406</v>
      </c>
      <c r="H70" s="95" t="s">
        <v>139</v>
      </c>
      <c r="I70" s="7"/>
      <c r="J70" s="7">
        <v>18</v>
      </c>
      <c r="K70" s="7"/>
      <c r="L70" s="7"/>
      <c r="M70" s="7" t="s">
        <v>22</v>
      </c>
      <c r="N70" s="5" t="s">
        <v>407</v>
      </c>
      <c r="O70" s="5" t="s">
        <v>408</v>
      </c>
    </row>
    <row r="71" spans="1:15" ht="43.35" customHeight="1">
      <c r="A71" s="48">
        <v>7</v>
      </c>
      <c r="B71" s="105" t="s">
        <v>321</v>
      </c>
      <c r="C71" s="49" t="s">
        <v>12</v>
      </c>
      <c r="D71" s="49"/>
      <c r="E71" s="50" t="s">
        <v>24</v>
      </c>
      <c r="F71" s="91"/>
      <c r="G71" s="86" t="s">
        <v>409</v>
      </c>
      <c r="H71" s="96"/>
      <c r="I71" s="51"/>
      <c r="J71" s="51"/>
      <c r="K71" s="51"/>
      <c r="L71" s="51"/>
      <c r="M71" s="51"/>
      <c r="N71" s="52"/>
      <c r="O71" s="5"/>
    </row>
    <row r="72" spans="1:15" ht="43.35" customHeight="1">
      <c r="A72" s="22"/>
      <c r="B72" s="24"/>
      <c r="C72" s="7"/>
      <c r="D72" s="11"/>
      <c r="E72" s="8"/>
      <c r="F72" s="8"/>
      <c r="G72" s="9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2"/>
      <c r="B73" s="24"/>
      <c r="C73" s="7"/>
      <c r="D73" s="11"/>
      <c r="E73" s="8"/>
      <c r="F73" s="8"/>
      <c r="G73" s="47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2"/>
      <c r="B74" s="24"/>
      <c r="C74" s="7"/>
      <c r="D74" s="11"/>
      <c r="E74" s="8"/>
      <c r="F74" s="8"/>
      <c r="G74" s="47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2"/>
      <c r="B75" s="24"/>
      <c r="C75" s="7"/>
      <c r="D75" s="11"/>
      <c r="E75" s="8"/>
      <c r="F75" s="8"/>
      <c r="G75" s="47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2"/>
      <c r="B76" s="24"/>
      <c r="C76" s="7"/>
      <c r="D76" s="11"/>
      <c r="E76" s="8"/>
      <c r="F76" s="8"/>
      <c r="G76" s="47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2"/>
      <c r="B77" s="24"/>
      <c r="C77" s="7"/>
      <c r="D77" s="11"/>
      <c r="E77" s="8"/>
      <c r="F77" s="8"/>
      <c r="G77" s="47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2"/>
      <c r="B78" s="24"/>
      <c r="C78" s="7"/>
      <c r="D78" s="11"/>
      <c r="E78" s="8"/>
      <c r="F78" s="8"/>
      <c r="G78" s="47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2"/>
      <c r="B79" s="24"/>
      <c r="C79" s="7"/>
      <c r="D79" s="11"/>
      <c r="E79" s="8"/>
      <c r="F79" s="8"/>
      <c r="G79" s="47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2"/>
      <c r="B80" s="24"/>
      <c r="C80" s="7"/>
      <c r="D80" s="11"/>
      <c r="E80" s="8"/>
      <c r="F80" s="8"/>
      <c r="G80" s="47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2"/>
      <c r="B81" s="24"/>
      <c r="C81" s="7"/>
      <c r="D81" s="11"/>
      <c r="E81" s="8"/>
      <c r="F81" s="8"/>
      <c r="G81" s="47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2"/>
      <c r="B82" s="24"/>
      <c r="C82" s="7"/>
      <c r="D82" s="11"/>
      <c r="E82" s="8"/>
      <c r="F82" s="8"/>
      <c r="G82" s="47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2"/>
      <c r="B83" s="24"/>
      <c r="C83" s="7"/>
      <c r="D83" s="11"/>
      <c r="E83" s="8"/>
      <c r="F83" s="8"/>
      <c r="G83" s="47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2"/>
      <c r="B84" s="24"/>
      <c r="C84" s="7"/>
      <c r="D84" s="11"/>
      <c r="E84" s="8"/>
      <c r="F84" s="8"/>
      <c r="G84" s="47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2"/>
      <c r="B85" s="24"/>
      <c r="C85" s="7"/>
      <c r="D85" s="11"/>
      <c r="E85" s="8"/>
      <c r="F85" s="8"/>
      <c r="G85" s="47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2"/>
      <c r="B86" s="24"/>
      <c r="C86" s="7"/>
      <c r="D86" s="11"/>
      <c r="E86" s="8"/>
      <c r="F86" s="8"/>
      <c r="G86" s="47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2"/>
      <c r="B87" s="24"/>
      <c r="C87" s="7"/>
      <c r="D87" s="11"/>
      <c r="E87" s="8"/>
      <c r="F87" s="8"/>
      <c r="G87" s="47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2"/>
      <c r="B88" s="24"/>
      <c r="C88" s="7"/>
      <c r="D88" s="11"/>
      <c r="E88" s="8"/>
      <c r="F88" s="8"/>
      <c r="G88" s="47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2"/>
      <c r="B89" s="24"/>
      <c r="C89" s="7"/>
      <c r="D89" s="11"/>
      <c r="E89" s="8"/>
      <c r="F89" s="8"/>
      <c r="G89" s="47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2"/>
      <c r="B90" s="24"/>
      <c r="C90" s="7"/>
      <c r="D90" s="11"/>
      <c r="E90" s="8"/>
      <c r="F90" s="8"/>
      <c r="G90" s="47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2"/>
      <c r="B91" s="24"/>
      <c r="C91" s="7"/>
      <c r="D91" s="11"/>
      <c r="E91" s="8"/>
      <c r="F91" s="8"/>
      <c r="G91" s="47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2"/>
      <c r="B92" s="24"/>
      <c r="C92" s="7"/>
      <c r="D92" s="11"/>
      <c r="E92" s="8"/>
      <c r="F92" s="8"/>
      <c r="G92" s="47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2"/>
      <c r="B93" s="24"/>
      <c r="C93" s="7"/>
      <c r="D93" s="11"/>
      <c r="E93" s="8"/>
      <c r="F93" s="8"/>
      <c r="G93" s="47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2"/>
      <c r="B94" s="24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2"/>
      <c r="B95" s="24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2"/>
      <c r="B96" s="24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2"/>
      <c r="B97" s="24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2"/>
      <c r="B98" s="24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2"/>
      <c r="B99" s="24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2"/>
      <c r="B100" s="24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2"/>
      <c r="B101" s="24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2"/>
      <c r="B102" s="24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2"/>
      <c r="B103" s="24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2"/>
      <c r="B104" s="24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2"/>
      <c r="B105" s="24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2"/>
      <c r="B106" s="24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2"/>
      <c r="B107" s="24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2"/>
      <c r="B108" s="24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2"/>
      <c r="B109" s="24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2"/>
      <c r="B110" s="24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2"/>
      <c r="B111" s="24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2"/>
      <c r="B112" s="24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2"/>
      <c r="B113" s="24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2"/>
      <c r="B114" s="24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2"/>
      <c r="B115" s="24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2"/>
      <c r="B116" s="24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2"/>
      <c r="B117" s="24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2"/>
      <c r="B118" s="24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2"/>
      <c r="B119" s="24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2"/>
      <c r="B120" s="24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2"/>
      <c r="B121" s="24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2"/>
      <c r="B122" s="24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2"/>
      <c r="B123" s="24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2"/>
      <c r="B124" s="24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2"/>
      <c r="B125" s="24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2"/>
      <c r="B126" s="24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2"/>
      <c r="B127" s="24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2"/>
      <c r="B128" s="24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2"/>
      <c r="B129" s="24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2"/>
      <c r="B130" s="24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2"/>
      <c r="B131" s="24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2"/>
      <c r="B132" s="24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2"/>
      <c r="B133" s="24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2"/>
      <c r="B134" s="24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2"/>
      <c r="B135" s="24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2"/>
      <c r="B136" s="24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2"/>
      <c r="B137" s="24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2"/>
      <c r="B138" s="24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2"/>
      <c r="B139" s="24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2"/>
      <c r="B140" s="24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2"/>
      <c r="B141" s="24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2"/>
      <c r="B142" s="24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2"/>
      <c r="B143" s="24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2"/>
      <c r="B144" s="24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2"/>
      <c r="B145" s="24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2"/>
      <c r="B146" s="24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2"/>
      <c r="B147" s="24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2"/>
      <c r="B148" s="24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2"/>
      <c r="B149" s="24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2"/>
      <c r="B150" s="24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2"/>
      <c r="B151" s="24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2"/>
      <c r="B152" s="24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2"/>
      <c r="B153" s="24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2"/>
      <c r="B154" s="24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2"/>
      <c r="B155" s="24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2"/>
      <c r="B156" s="24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2"/>
      <c r="B157" s="24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2"/>
      <c r="B158" s="24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2"/>
      <c r="B159" s="24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2"/>
      <c r="B160" s="24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2"/>
      <c r="B161" s="24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>
      <c r="A162" s="22"/>
      <c r="B162" s="24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>
      <c r="A163" s="22"/>
      <c r="B163" s="24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35" customHeight="1">
      <c r="A164" s="22"/>
      <c r="B164" s="24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35" customHeight="1">
      <c r="A165" s="22"/>
      <c r="B165" s="24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35" customHeight="1">
      <c r="A166" s="22"/>
      <c r="B166" s="24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35" customHeight="1">
      <c r="A167" s="22"/>
      <c r="B167" s="24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35" customHeight="1">
      <c r="A168" s="22"/>
      <c r="B168" s="24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35" customHeight="1">
      <c r="A169" s="22"/>
      <c r="B169" s="24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2"/>
      <c r="B170" s="24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2"/>
      <c r="B171" s="24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2"/>
      <c r="B172" s="24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2"/>
      <c r="B173" s="24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2"/>
      <c r="B174" s="24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2"/>
      <c r="B175" s="24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2"/>
      <c r="B176" s="24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2"/>
      <c r="B177" s="24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2"/>
      <c r="B178" s="24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2"/>
      <c r="B179" s="24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2"/>
      <c r="B180" s="24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2"/>
      <c r="B181" s="24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2"/>
      <c r="B182" s="24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2"/>
      <c r="B183" s="24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2"/>
      <c r="B184" s="24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2"/>
      <c r="B185" s="24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2"/>
      <c r="B186" s="24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2"/>
      <c r="B187" s="24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2"/>
      <c r="B188" s="24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2"/>
      <c r="B189" s="24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2"/>
      <c r="B190" s="24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2"/>
      <c r="B191" s="24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2"/>
      <c r="B192" s="24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2"/>
      <c r="B193" s="24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2"/>
      <c r="B194" s="24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2"/>
      <c r="B195" s="24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2"/>
      <c r="B196" s="24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2"/>
      <c r="B197" s="24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2"/>
      <c r="B198" s="24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2"/>
      <c r="B199" s="24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2"/>
      <c r="B200" s="24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2"/>
      <c r="B201" s="24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2"/>
      <c r="B202" s="24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2"/>
      <c r="B203" s="24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2"/>
      <c r="B204" s="24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2"/>
      <c r="B205" s="24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2"/>
      <c r="B206" s="24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2"/>
      <c r="B207" s="24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2"/>
      <c r="B208" s="24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2"/>
      <c r="B209" s="24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2"/>
      <c r="B210" s="24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2"/>
      <c r="B211" s="24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2"/>
      <c r="B212" s="24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2"/>
      <c r="B213" s="24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2"/>
      <c r="B214" s="24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2"/>
      <c r="B215" s="24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2"/>
      <c r="B216" s="24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2"/>
      <c r="B217" s="24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2"/>
      <c r="B218" s="24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2"/>
      <c r="B219" s="24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2"/>
      <c r="B220" s="24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2"/>
      <c r="B221" s="24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2"/>
      <c r="B222" s="24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2"/>
      <c r="B223" s="24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2"/>
      <c r="B224" s="24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2"/>
      <c r="B225" s="24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2"/>
      <c r="B226" s="24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2"/>
      <c r="B227" s="24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2"/>
      <c r="B228" s="24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2"/>
      <c r="B229" s="24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2"/>
      <c r="B230" s="24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2"/>
      <c r="B231" s="24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2"/>
      <c r="B232" s="24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2"/>
      <c r="B233" s="24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2"/>
      <c r="B234" s="24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2"/>
      <c r="B235" s="24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2"/>
      <c r="B236" s="24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2"/>
      <c r="B237" s="24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2"/>
      <c r="B238" s="24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2"/>
      <c r="B239" s="24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2"/>
      <c r="B240" s="24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2"/>
      <c r="B241" s="24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2"/>
      <c r="B242" s="24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2"/>
      <c r="B243" s="24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2"/>
      <c r="B244" s="24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2"/>
      <c r="B245" s="24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2"/>
      <c r="B246" s="24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2"/>
      <c r="B247" s="24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2"/>
      <c r="B248" s="24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2"/>
      <c r="B249" s="24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2"/>
      <c r="B250" s="24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2"/>
      <c r="B251" s="24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2"/>
      <c r="B252" s="24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2"/>
      <c r="B253" s="24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2"/>
      <c r="B254" s="24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2"/>
      <c r="B255" s="24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2"/>
      <c r="B256" s="24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2"/>
      <c r="B257" s="24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2"/>
      <c r="B258" s="24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2"/>
      <c r="B259" s="24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2"/>
      <c r="B260" s="24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2"/>
      <c r="B261" s="24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2"/>
      <c r="B262" s="24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2"/>
      <c r="B263" s="24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2"/>
      <c r="B264" s="24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2"/>
      <c r="B265" s="24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2"/>
      <c r="B266" s="24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2"/>
      <c r="B267" s="24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2"/>
      <c r="B268" s="24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2"/>
      <c r="B269" s="24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2"/>
      <c r="B270" s="24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2"/>
      <c r="B271" s="24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2"/>
      <c r="B272" s="24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2"/>
      <c r="B273" s="24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2"/>
      <c r="B274" s="24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2"/>
      <c r="B275" s="24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2"/>
      <c r="B276" s="24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2"/>
      <c r="B277" s="24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2"/>
      <c r="B278" s="24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2"/>
      <c r="B279" s="24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2"/>
      <c r="B280" s="24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2"/>
      <c r="B281" s="24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2"/>
      <c r="B282" s="24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2"/>
      <c r="B283" s="24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2"/>
      <c r="B284" s="24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2"/>
      <c r="B285" s="24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2"/>
      <c r="B286" s="24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2"/>
      <c r="B287" s="24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2"/>
      <c r="B288" s="24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2"/>
      <c r="B289" s="24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2"/>
      <c r="B290" s="24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2"/>
      <c r="B291" s="24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2"/>
      <c r="B292" s="24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2"/>
      <c r="B293" s="24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2"/>
      <c r="B294" s="24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2"/>
      <c r="B295" s="24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2"/>
      <c r="B296" s="24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2"/>
      <c r="B297" s="24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2"/>
      <c r="B298" s="24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2"/>
      <c r="B299" s="24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2"/>
      <c r="B300" s="24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2"/>
      <c r="B301" s="24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2"/>
      <c r="B302" s="24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2"/>
      <c r="B303" s="24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2"/>
      <c r="B304" s="24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2"/>
      <c r="B305" s="24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2"/>
      <c r="B306" s="24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2"/>
      <c r="B307" s="24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2"/>
      <c r="B308" s="24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50 D1:E1007 G51:M52">
    <cfRule type="expression" dxfId="315" priority="14">
      <formula>$C1="Option"</formula>
    </cfRule>
  </conditionalFormatting>
  <conditionalFormatting sqref="A40:A50 O51:O52 C51:M52">
    <cfRule type="expression" dxfId="314" priority="15">
      <formula>$F40="Fermeture"</formula>
    </cfRule>
    <cfRule type="expression" dxfId="313" priority="16">
      <formula>$F40="Modification"</formula>
    </cfRule>
    <cfRule type="expression" dxfId="312" priority="17">
      <formula>$F40="Création"</formula>
    </cfRule>
  </conditionalFormatting>
  <conditionalFormatting sqref="A1:O9 A10:E10 K10:O11 A11:D11 A12:O12 A13:H13 J13:O16 A14:F14 A15:H15 A16:F16 C20:F37 A20:A38 K23:O23 H24:O24 K25:O26 H27:O27 K28:O29 H30:O30 K31:O32 H33:O33 K34:O37 C38:O38 A72:O1007">
    <cfRule type="expression" dxfId="311" priority="120">
      <formula>$F1="Modification"</formula>
    </cfRule>
    <cfRule type="expression" dxfId="310" priority="121">
      <formula>$F1="Création"</formula>
    </cfRule>
  </conditionalFormatting>
  <conditionalFormatting sqref="A17:O19">
    <cfRule type="expression" dxfId="309" priority="73">
      <formula>$F17="Fermeture"</formula>
    </cfRule>
    <cfRule type="expression" dxfId="308" priority="74">
      <formula>$F17="Modification"</formula>
    </cfRule>
    <cfRule type="expression" dxfId="307" priority="75">
      <formula>$F17="Création"</formula>
    </cfRule>
  </conditionalFormatting>
  <conditionalFormatting sqref="A39:O39">
    <cfRule type="expression" dxfId="306" priority="68">
      <formula>$F39="Fermeture"</formula>
    </cfRule>
    <cfRule type="expression" dxfId="305" priority="69">
      <formula>$F39="Modification"</formula>
    </cfRule>
    <cfRule type="expression" dxfId="304" priority="70">
      <formula>$F39="Création"</formula>
    </cfRule>
  </conditionalFormatting>
  <conditionalFormatting sqref="A72:O1007 K23:O23 H24:O24 K25:O26 H27:O27 K28:O29 H30:O30 K31:O32 H33:O33 K34:O37 C38:O38 A1:O9 K10:O11 A12:O12 J13:O16 A13:H13 A15:H15 A10:E10 A11:D11 A14:F14 A16:F16 A20:A38 C20:F37">
    <cfRule type="expression" dxfId="303" priority="119">
      <formula>$F1="Fermeture"</formula>
    </cfRule>
  </conditionalFormatting>
  <conditionalFormatting sqref="C40:F43 H53:O53 A53:A69 C53:F69 H54:N55 H56:O56 H57:N60 H61:O61 H62 J62:N62 H63:N63 H64 J64:O64 H65:O65 H66:N66 H67:O68 H69:N69 A70:F71 H70:O71">
    <cfRule type="expression" dxfId="302" priority="61">
      <formula>$F40="Création"</formula>
    </cfRule>
  </conditionalFormatting>
  <conditionalFormatting sqref="C40:F50">
    <cfRule type="expression" dxfId="301" priority="19">
      <formula>$F40="Fermeture"</formula>
    </cfRule>
  </conditionalFormatting>
  <conditionalFormatting sqref="C45:F50">
    <cfRule type="expression" dxfId="300" priority="20">
      <formula>$F45="Modification"</formula>
    </cfRule>
    <cfRule type="expression" dxfId="299" priority="21">
      <formula>$F45="Création"</formula>
    </cfRule>
  </conditionalFormatting>
  <conditionalFormatting sqref="C44:F44">
    <cfRule type="expression" dxfId="298" priority="24">
      <formula>$F44="Modification"</formula>
    </cfRule>
    <cfRule type="expression" dxfId="297" priority="25">
      <formula>$F44="Création"</formula>
    </cfRule>
  </conditionalFormatting>
  <conditionalFormatting sqref="G47:G49 G65 G71">
    <cfRule type="expression" dxfId="296" priority="31">
      <formula>$C47="Option"</formula>
    </cfRule>
    <cfRule type="expression" dxfId="295" priority="32">
      <formula>$F47="Fermeture"</formula>
    </cfRule>
    <cfRule type="expression" dxfId="294" priority="33">
      <formula>$F47="Modification"</formula>
    </cfRule>
    <cfRule type="expression" dxfId="293" priority="34">
      <formula>$F47="Création"</formula>
    </cfRule>
  </conditionalFormatting>
  <conditionalFormatting sqref="G1:N19">
    <cfRule type="expression" dxfId="292" priority="71">
      <formula>$C1="Option"</formula>
    </cfRule>
  </conditionalFormatting>
  <conditionalFormatting sqref="G38:N39">
    <cfRule type="expression" dxfId="291" priority="66">
      <formula>$C38="Option"</formula>
    </cfRule>
  </conditionalFormatting>
  <conditionalFormatting sqref="G72:N1007">
    <cfRule type="expression" dxfId="290" priority="108">
      <formula>$C72="Option"</formula>
    </cfRule>
  </conditionalFormatting>
  <conditionalFormatting sqref="H23:J23">
    <cfRule type="expression" dxfId="289" priority="85">
      <formula>$F23="Fermeture"</formula>
    </cfRule>
    <cfRule type="expression" dxfId="288" priority="86">
      <formula>$F23="Modification"</formula>
    </cfRule>
    <cfRule type="expression" dxfId="287" priority="87">
      <formula>$F23="Création"</formula>
    </cfRule>
  </conditionalFormatting>
  <conditionalFormatting sqref="H25:J26 H28:J29">
    <cfRule type="expression" dxfId="286" priority="97">
      <formula>$F25="Fermeture"</formula>
    </cfRule>
    <cfRule type="expression" dxfId="285" priority="98">
      <formula>$F25="Modification"</formula>
    </cfRule>
    <cfRule type="expression" dxfId="284" priority="99">
      <formula>$F25="Création"</formula>
    </cfRule>
  </conditionalFormatting>
  <conditionalFormatting sqref="H31:J32">
    <cfRule type="expression" dxfId="283" priority="89">
      <formula>$F31="Fermeture"</formula>
    </cfRule>
    <cfRule type="expression" dxfId="282" priority="90">
      <formula>$F31="Modification"</formula>
    </cfRule>
    <cfRule type="expression" dxfId="281" priority="91">
      <formula>$F31="Création"</formula>
    </cfRule>
  </conditionalFormatting>
  <conditionalFormatting sqref="H34:J37">
    <cfRule type="expression" dxfId="280" priority="77">
      <formula>$F34="Fermeture"</formula>
    </cfRule>
    <cfRule type="expression" dxfId="279" priority="78">
      <formula>$F34="Modification"</formula>
    </cfRule>
    <cfRule type="expression" dxfId="278" priority="79">
      <formula>$F34="Création"</formula>
    </cfRule>
  </conditionalFormatting>
  <conditionalFormatting sqref="H20:N37">
    <cfRule type="expression" dxfId="277" priority="76">
      <formula>$C20="Option"</formula>
    </cfRule>
  </conditionalFormatting>
  <conditionalFormatting sqref="H40:N50">
    <cfRule type="expression" dxfId="276" priority="26">
      <formula>$C40="Option"</formula>
    </cfRule>
  </conditionalFormatting>
  <conditionalFormatting sqref="H53:N61 A53:A1007 H62 J62:N62 H63:N63 H64 J64:N64 H65:N71">
    <cfRule type="expression" dxfId="275" priority="57">
      <formula>$C53="Option"</formula>
    </cfRule>
  </conditionalFormatting>
  <conditionalFormatting sqref="H20:O22">
    <cfRule type="expression" dxfId="274" priority="105">
      <formula>$F20="Fermeture"</formula>
    </cfRule>
    <cfRule type="expression" dxfId="273" priority="106">
      <formula>$F20="Modification"</formula>
    </cfRule>
    <cfRule type="expression" dxfId="272" priority="107">
      <formula>$F20="Création"</formula>
    </cfRule>
  </conditionalFormatting>
  <conditionalFormatting sqref="H40:O50">
    <cfRule type="expression" dxfId="271" priority="28">
      <formula>$F40="Fermeture"</formula>
    </cfRule>
    <cfRule type="expression" dxfId="270" priority="29">
      <formula>$F40="Modification"</formula>
    </cfRule>
    <cfRule type="expression" dxfId="269" priority="30">
      <formula>$F40="Création"</formula>
    </cfRule>
  </conditionalFormatting>
  <conditionalFormatting sqref="H53:O53 A53:A69 C53:F69 H54:N55 H56:O56 H57:N60 H61:O61 H62 J62:N62 H63:N63 H64 J64:O64 H65:O65 H66:N66 H67:O68 H69:N69 A70:F71 H70:O71 C40:F43">
    <cfRule type="expression" dxfId="268" priority="60">
      <formula>$F40="Modification"</formula>
    </cfRule>
  </conditionalFormatting>
  <conditionalFormatting sqref="H53:O53 H54:N55 H56:O56 H57:N60 H61:O61 J62:N62 H63:N63 J64:O64 H65:O65 H66:N66 H67:O68 H69:N69 H70:O71 A53:A69 H62 H64 A70:F71 C53:F69">
    <cfRule type="expression" dxfId="267" priority="59">
      <formula>$F53="Fermeture"</formula>
    </cfRule>
  </conditionalFormatting>
  <conditionalFormatting sqref="I62">
    <cfRule type="expression" dxfId="266" priority="62">
      <formula>$C64="Option"</formula>
    </cfRule>
    <cfRule type="expression" dxfId="265" priority="63">
      <formula>$F64="Modification"</formula>
    </cfRule>
    <cfRule type="expression" dxfId="264" priority="64">
      <formula>$F64="Création"</formula>
    </cfRule>
    <cfRule type="expression" dxfId="263" priority="65">
      <formula>$F64="Fermeture"</formula>
    </cfRule>
  </conditionalFormatting>
  <conditionalFormatting sqref="N1:N19">
    <cfRule type="expression" dxfId="262" priority="72">
      <formula>$M1="Porteuse"</formula>
    </cfRule>
  </conditionalFormatting>
  <conditionalFormatting sqref="N20:N38">
    <cfRule type="expression" dxfId="261" priority="104">
      <formula>$M20="Porteuse"</formula>
    </cfRule>
  </conditionalFormatting>
  <conditionalFormatting sqref="N39">
    <cfRule type="expression" dxfId="260" priority="67">
      <formula>$M39="Porteuse"</formula>
    </cfRule>
  </conditionalFormatting>
  <conditionalFormatting sqref="N40:N50">
    <cfRule type="expression" dxfId="259" priority="27">
      <formula>$M40="Porteuse"</formula>
    </cfRule>
  </conditionalFormatting>
  <conditionalFormatting sqref="N53:N71">
    <cfRule type="expression" dxfId="258" priority="58">
      <formula>$M53="Porteuse"</formula>
    </cfRule>
  </conditionalFormatting>
  <conditionalFormatting sqref="N72:N1007">
    <cfRule type="expression" dxfId="257" priority="116">
      <formula>$M72="Porteuse"</formula>
    </cfRule>
  </conditionalFormatting>
  <conditionalFormatting sqref="O54:O55">
    <cfRule type="expression" dxfId="256" priority="51">
      <formula>$F54="Fermeture"</formula>
    </cfRule>
    <cfRule type="expression" dxfId="255" priority="52">
      <formula>$F54="Modification"</formula>
    </cfRule>
    <cfRule type="expression" dxfId="254" priority="53">
      <formula>$F54="Création"</formula>
    </cfRule>
  </conditionalFormatting>
  <conditionalFormatting sqref="O57:O60">
    <cfRule type="expression" dxfId="253" priority="48">
      <formula>$F57="Fermeture"</formula>
    </cfRule>
    <cfRule type="expression" dxfId="252" priority="49">
      <formula>$F57="Modification"</formula>
    </cfRule>
    <cfRule type="expression" dxfId="251" priority="50">
      <formula>$F57="Création"</formula>
    </cfRule>
  </conditionalFormatting>
  <conditionalFormatting sqref="O62:O63">
    <cfRule type="expression" dxfId="250" priority="45">
      <formula>$F62="Fermeture"</formula>
    </cfRule>
    <cfRule type="expression" dxfId="249" priority="46">
      <formula>$F62="Modification"</formula>
    </cfRule>
    <cfRule type="expression" dxfId="248" priority="47">
      <formula>$F62="Création"</formula>
    </cfRule>
  </conditionalFormatting>
  <conditionalFormatting sqref="O66">
    <cfRule type="expression" dxfId="247" priority="42">
      <formula>$F66="Fermeture"</formula>
    </cfRule>
    <cfRule type="expression" dxfId="246" priority="43">
      <formula>$F66="Modification"</formula>
    </cfRule>
    <cfRule type="expression" dxfId="245" priority="44">
      <formula>$F66="Création"</formula>
    </cfRule>
  </conditionalFormatting>
  <conditionalFormatting sqref="O69">
    <cfRule type="expression" dxfId="244" priority="39">
      <formula>$F69="Fermeture"</formula>
    </cfRule>
    <cfRule type="expression" dxfId="243" priority="40">
      <formula>$F69="Modification"</formula>
    </cfRule>
    <cfRule type="expression" dxfId="242" priority="41">
      <formula>$F69="Création"</formula>
    </cfRule>
  </conditionalFormatting>
  <conditionalFormatting sqref="G50">
    <cfRule type="expression" dxfId="241" priority="1">
      <formula>$C50="Option"</formula>
    </cfRule>
    <cfRule type="expression" dxfId="240" priority="2">
      <formula>$F50="Fermeture"</formula>
    </cfRule>
    <cfRule type="expression" dxfId="239" priority="3">
      <formula>$F50="Modification"</formula>
    </cfRule>
    <cfRule type="expression" dxfId="238" priority="4">
      <formula>$F50="Création"</formula>
    </cfRule>
  </conditionalFormatting>
  <dataValidations count="6">
    <dataValidation type="list" allowBlank="1" showInputMessage="1" showErrorMessage="1" sqref="F20:F308" xr:uid="{00000000-0002-0000-0300-000000000000}">
      <formula1>List_Statut</formula1>
    </dataValidation>
    <dataValidation type="list" allowBlank="1" showInputMessage="1" showErrorMessage="1" sqref="C20:C308" xr:uid="{00000000-0002-0000-0300-000001000000}">
      <formula1>List_NatureELP</formula1>
    </dataValidation>
    <dataValidation type="list" allowBlank="1" showInputMessage="1" showErrorMessage="1" sqref="H20:H308" xr:uid="{00000000-0002-0000-0300-000002000000}">
      <formula1>List_CNU</formula1>
    </dataValidation>
    <dataValidation type="list" allowBlank="1" showInputMessage="1" showErrorMessage="1" sqref="M20:M308" xr:uid="{00000000-0002-0000-0300-000003000000}">
      <formula1>List_Mutualisation</formula1>
    </dataValidation>
    <dataValidation type="list" allowBlank="1" showInputMessage="1" showErrorMessage="1" sqref="E20:E308" xr:uid="{00000000-0002-0000-0300-000004000000}">
      <formula1>List_Type</formula1>
    </dataValidation>
    <dataValidation type="list" allowBlank="1" showInputMessage="1" showErrorMessage="1" sqref="L20:L308" xr:uid="{00000000-0002-0000-0300-000005000000}">
      <formula1>"Anglais"</formula1>
    </dataValidation>
  </dataValidations>
  <pageMargins left="0.11811023622047245" right="0.11811023622047245" top="0.19685039370078741" bottom="0.15748031496062992" header="0" footer="0"/>
  <pageSetup paperSize="8"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T302"/>
  <sheetViews>
    <sheetView tabSelected="1" topLeftCell="A16" zoomScale="70" zoomScaleNormal="70" workbookViewId="0">
      <selection activeCell="H69" sqref="H69"/>
    </sheetView>
  </sheetViews>
  <sheetFormatPr defaultColWidth="11.42578125" defaultRowHeight="15"/>
  <cols>
    <col min="1" max="1" width="46.7109375" style="14" customWidth="1"/>
    <col min="2" max="2" width="50.7109375" style="14" customWidth="1"/>
    <col min="3" max="3" width="15.42578125" style="18" customWidth="1"/>
    <col min="4" max="4" width="20.85546875" style="14" customWidth="1"/>
    <col min="5" max="6" width="15.42578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19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42578125" style="14" bestFit="1" customWidth="1"/>
    <col min="17" max="18" width="17.85546875" style="14" customWidth="1"/>
    <col min="19" max="19" width="79.42578125" style="14" customWidth="1"/>
    <col min="20" max="20" width="46.42578125" customWidth="1"/>
  </cols>
  <sheetData>
    <row r="1" spans="1:19">
      <c r="A1" s="148"/>
      <c r="B1" s="148"/>
      <c r="C1" s="148"/>
      <c r="D1" s="148"/>
      <c r="E1" s="148"/>
      <c r="F1" s="148"/>
      <c r="G1" s="148"/>
      <c r="H1" s="148"/>
      <c r="I1" s="148"/>
      <c r="J1" s="31"/>
    </row>
    <row r="2" spans="1:19">
      <c r="A2" s="148"/>
      <c r="B2" s="148"/>
      <c r="C2" s="148"/>
      <c r="D2" s="148"/>
      <c r="E2" s="148"/>
      <c r="F2" s="148"/>
      <c r="G2" s="148"/>
      <c r="H2" s="148"/>
      <c r="I2" s="148"/>
      <c r="J2" s="31"/>
    </row>
    <row r="3" spans="1:19">
      <c r="A3" s="148"/>
      <c r="B3" s="148"/>
      <c r="C3" s="148"/>
      <c r="D3" s="148"/>
      <c r="E3" s="148"/>
      <c r="F3" s="148"/>
      <c r="G3" s="148"/>
      <c r="H3" s="148"/>
      <c r="I3" s="148"/>
      <c r="J3" s="31"/>
    </row>
    <row r="4" spans="1:19">
      <c r="A4" s="148"/>
      <c r="B4" s="148"/>
      <c r="C4" s="148"/>
      <c r="D4" s="148"/>
      <c r="E4" s="148"/>
      <c r="F4" s="148"/>
      <c r="G4" s="148"/>
      <c r="H4" s="148"/>
      <c r="I4" s="148"/>
      <c r="J4" s="31"/>
    </row>
    <row r="5" spans="1:19">
      <c r="A5" s="148"/>
      <c r="B5" s="148"/>
      <c r="C5" s="148"/>
      <c r="D5" s="148"/>
      <c r="E5" s="148"/>
      <c r="F5" s="148"/>
      <c r="G5" s="148"/>
      <c r="H5" s="148"/>
      <c r="I5" s="148"/>
      <c r="J5" s="31"/>
    </row>
    <row r="6" spans="1:19">
      <c r="A6" s="148"/>
      <c r="B6" s="148"/>
      <c r="C6" s="148"/>
      <c r="D6" s="148"/>
      <c r="E6" s="148"/>
      <c r="F6" s="148"/>
      <c r="G6" s="148"/>
      <c r="H6" s="148"/>
      <c r="I6" s="148"/>
      <c r="J6" s="31"/>
    </row>
    <row r="7" spans="1:19" ht="14.45" customHeight="1">
      <c r="A7" s="168" t="s">
        <v>410</v>
      </c>
      <c r="B7" s="167" t="str">
        <f>'Fiche Générale'!B2</f>
        <v>CREATES_ODYSSEE</v>
      </c>
      <c r="C7" s="150" t="s">
        <v>242</v>
      </c>
      <c r="D7" s="150"/>
      <c r="E7" s="165" t="str">
        <f>'Fiche Générale'!B3</f>
        <v>Sciences du langage</v>
      </c>
      <c r="F7" s="166"/>
      <c r="G7" s="150" t="s">
        <v>411</v>
      </c>
      <c r="H7" s="167" t="str">
        <f>'Fiche Générale'!B4</f>
        <v>-</v>
      </c>
      <c r="I7" s="167"/>
      <c r="J7" s="32"/>
      <c r="K7" s="19"/>
    </row>
    <row r="8" spans="1:19" ht="14.45" customHeight="1">
      <c r="A8" s="169"/>
      <c r="B8" s="167"/>
      <c r="C8" s="150"/>
      <c r="D8" s="150"/>
      <c r="E8" s="165"/>
      <c r="F8" s="166"/>
      <c r="G8" s="150"/>
      <c r="H8" s="167"/>
      <c r="I8" s="167"/>
      <c r="J8" s="32"/>
      <c r="K8" s="19"/>
    </row>
    <row r="9" spans="1:19" ht="14.45" customHeight="1">
      <c r="A9" s="169"/>
      <c r="B9" s="167"/>
      <c r="C9" s="150"/>
      <c r="D9" s="150"/>
      <c r="E9" s="165"/>
      <c r="F9" s="166"/>
      <c r="G9" s="150"/>
      <c r="H9" s="167"/>
      <c r="I9" s="167"/>
      <c r="J9" s="32"/>
      <c r="K9" s="19"/>
    </row>
    <row r="10" spans="1:19" ht="14.45" customHeight="1">
      <c r="A10" s="169"/>
      <c r="B10" s="167"/>
      <c r="C10" s="155" t="s">
        <v>244</v>
      </c>
      <c r="D10" s="155"/>
      <c r="E10" s="159">
        <f>'Fiche Générale'!B12</f>
        <v>0</v>
      </c>
      <c r="F10" s="160"/>
      <c r="G10" s="160"/>
      <c r="H10" s="160"/>
      <c r="I10" s="161"/>
      <c r="J10" s="33"/>
      <c r="K10" s="19"/>
    </row>
    <row r="11" spans="1:19" ht="14.45" customHeight="1">
      <c r="A11" s="170"/>
      <c r="B11" s="167"/>
      <c r="C11" s="155"/>
      <c r="D11" s="155"/>
      <c r="E11" s="162"/>
      <c r="F11" s="163"/>
      <c r="G11" s="163"/>
      <c r="H11" s="163"/>
      <c r="I11" s="164"/>
      <c r="J11" s="33"/>
      <c r="K11" s="19"/>
    </row>
    <row r="12" spans="1:19">
      <c r="C12" s="14"/>
      <c r="I12" s="12"/>
      <c r="J12" s="12"/>
      <c r="M12" s="151" t="s">
        <v>412</v>
      </c>
      <c r="N12" s="152"/>
      <c r="O12" s="183"/>
      <c r="P12" s="151" t="s">
        <v>413</v>
      </c>
      <c r="Q12" s="152"/>
      <c r="R12" s="152"/>
      <c r="S12" s="183"/>
    </row>
    <row r="13" spans="1:19">
      <c r="A13" s="176" t="s">
        <v>245</v>
      </c>
      <c r="B13" s="109" t="str">
        <f>'Année 1 Maquette'!B13:B14</f>
        <v xml:space="preserve">1ère année </v>
      </c>
      <c r="C13" s="109"/>
      <c r="D13" s="176" t="s">
        <v>414</v>
      </c>
      <c r="E13" s="171">
        <f>'Année 1 Maquette'!E13:F14</f>
        <v>0</v>
      </c>
      <c r="F13" s="171"/>
      <c r="G13" s="171"/>
      <c r="H13" s="149" t="s">
        <v>415</v>
      </c>
      <c r="I13" s="149"/>
      <c r="J13" s="34"/>
      <c r="M13" s="153"/>
      <c r="N13" s="154"/>
      <c r="O13" s="184"/>
      <c r="P13" s="153"/>
      <c r="Q13" s="154"/>
      <c r="R13" s="154"/>
      <c r="S13" s="184"/>
    </row>
    <row r="14" spans="1:19">
      <c r="A14" s="178"/>
      <c r="B14" s="109"/>
      <c r="C14" s="109"/>
      <c r="D14" s="178"/>
      <c r="E14" s="171"/>
      <c r="F14" s="171"/>
      <c r="G14" s="171"/>
      <c r="H14" s="149"/>
      <c r="I14" s="149"/>
      <c r="J14" s="34"/>
      <c r="M14" s="149" t="s">
        <v>416</v>
      </c>
      <c r="N14" s="151" t="s">
        <v>417</v>
      </c>
      <c r="O14" s="183"/>
      <c r="P14" s="148"/>
      <c r="Q14" s="172"/>
      <c r="R14" s="175"/>
      <c r="S14" s="176"/>
    </row>
    <row r="15" spans="1:19">
      <c r="A15" s="176" t="s">
        <v>418</v>
      </c>
      <c r="B15" s="111" t="str">
        <f>'Année 1 Maquette'!B15:B16</f>
        <v>Semestre 1</v>
      </c>
      <c r="C15" s="112"/>
      <c r="D15" s="176" t="s">
        <v>419</v>
      </c>
      <c r="E15" s="171">
        <f>'Année 1 Maquette'!E15:F16</f>
        <v>0</v>
      </c>
      <c r="F15" s="171"/>
      <c r="G15" s="171"/>
      <c r="H15" s="179" t="str">
        <f>'Fiche Générale'!B5</f>
        <v>Session Unique</v>
      </c>
      <c r="I15" s="180"/>
      <c r="J15" s="35"/>
      <c r="M15" s="149"/>
      <c r="N15" s="185"/>
      <c r="O15" s="186"/>
      <c r="P15" s="148"/>
      <c r="Q15" s="173"/>
      <c r="R15" s="175"/>
      <c r="S15" s="177"/>
    </row>
    <row r="16" spans="1:19">
      <c r="A16" s="178"/>
      <c r="B16" s="114"/>
      <c r="C16" s="115"/>
      <c r="D16" s="178"/>
      <c r="E16" s="171"/>
      <c r="F16" s="171"/>
      <c r="G16" s="171"/>
      <c r="H16" s="181"/>
      <c r="I16" s="182"/>
      <c r="J16" s="35"/>
      <c r="M16" s="149"/>
      <c r="N16" s="185"/>
      <c r="O16" s="186"/>
      <c r="P16" s="148"/>
      <c r="Q16" s="173"/>
      <c r="R16" s="175"/>
      <c r="S16" s="177"/>
    </row>
    <row r="17" spans="1:20">
      <c r="L17" s="15"/>
      <c r="M17" s="149"/>
      <c r="N17" s="153"/>
      <c r="O17" s="184"/>
      <c r="P17" s="148"/>
      <c r="Q17" s="174"/>
      <c r="R17" s="175"/>
      <c r="S17" s="178"/>
    </row>
    <row r="18" spans="1:20" ht="59.45" customHeight="1">
      <c r="A18" s="3" t="s">
        <v>420</v>
      </c>
      <c r="B18" s="36" t="s">
        <v>421</v>
      </c>
      <c r="C18" s="3" t="s">
        <v>5</v>
      </c>
      <c r="D18" s="3" t="s">
        <v>422</v>
      </c>
      <c r="E18" s="3" t="s">
        <v>423</v>
      </c>
      <c r="F18" s="3" t="s">
        <v>424</v>
      </c>
      <c r="G18" s="3" t="s">
        <v>425</v>
      </c>
      <c r="H18" s="3" t="s">
        <v>426</v>
      </c>
      <c r="I18" s="3" t="s">
        <v>427</v>
      </c>
      <c r="J18" s="3" t="s">
        <v>428</v>
      </c>
      <c r="K18" s="3" t="s">
        <v>429</v>
      </c>
      <c r="L18" s="3" t="s">
        <v>430</v>
      </c>
      <c r="M18" s="3" t="s">
        <v>431</v>
      </c>
      <c r="N18" s="3" t="s">
        <v>421</v>
      </c>
      <c r="O18" s="3" t="s">
        <v>432</v>
      </c>
      <c r="P18" s="3" t="s">
        <v>433</v>
      </c>
      <c r="Q18" s="3" t="s">
        <v>421</v>
      </c>
      <c r="R18" s="3" t="s">
        <v>432</v>
      </c>
      <c r="S18" s="4" t="s">
        <v>434</v>
      </c>
      <c r="T18" s="4" t="s">
        <v>435</v>
      </c>
    </row>
    <row r="19" spans="1:20" ht="59.45" customHeight="1">
      <c r="A19" s="72"/>
      <c r="B19" s="73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69"/>
      <c r="T19" s="69"/>
    </row>
    <row r="20" spans="1:20" ht="30.6" customHeight="1">
      <c r="A20" s="64" t="str">
        <f>'Année 1 Maquette'!B20</f>
        <v>Commune à la mention</v>
      </c>
      <c r="B20" s="64" t="str">
        <f>'Année 1 Maquette'!C20</f>
        <v>UE</v>
      </c>
      <c r="C20" s="65">
        <f>'Année 1 Maquette'!F20</f>
        <v>0</v>
      </c>
      <c r="D20" s="51">
        <v>6</v>
      </c>
      <c r="E20" s="51" t="s">
        <v>436</v>
      </c>
      <c r="F20" s="51" t="s">
        <v>436</v>
      </c>
      <c r="G20" s="66" t="s">
        <v>436</v>
      </c>
      <c r="H20" s="66" t="s">
        <v>436</v>
      </c>
      <c r="I20" s="66" t="s">
        <v>436</v>
      </c>
      <c r="J20" s="66"/>
      <c r="K20" s="66"/>
      <c r="L20" s="66"/>
      <c r="M20" s="66"/>
      <c r="N20" s="66"/>
      <c r="O20" s="66"/>
      <c r="P20" s="66"/>
      <c r="Q20" s="66"/>
      <c r="R20" s="66"/>
      <c r="S20" s="51"/>
      <c r="T20" s="76"/>
    </row>
    <row r="21" spans="1:20" ht="30.6" customHeight="1">
      <c r="A21" s="39" t="str">
        <f>'Année 1 Maquette'!B21</f>
        <v>SFRI/Séminaires Creates</v>
      </c>
      <c r="B21" s="39" t="str">
        <f>'Année 1 Maquette'!C21</f>
        <v>ECUE</v>
      </c>
      <c r="C21" s="38">
        <f>'Année 1 Maquette'!F21</f>
        <v>0</v>
      </c>
      <c r="D21" s="7"/>
      <c r="E21" s="37"/>
      <c r="F21" s="37" t="s">
        <v>436</v>
      </c>
      <c r="G21" s="37" t="s">
        <v>436</v>
      </c>
      <c r="H21" s="37" t="s">
        <v>436</v>
      </c>
      <c r="I21" s="37" t="s">
        <v>436</v>
      </c>
      <c r="J21" s="37"/>
      <c r="K21" s="37" t="s">
        <v>9</v>
      </c>
      <c r="L21" s="37"/>
      <c r="M21" s="37">
        <v>2</v>
      </c>
      <c r="N21" s="37"/>
      <c r="O21" s="37"/>
      <c r="P21" s="37"/>
      <c r="Q21" s="37"/>
      <c r="R21" s="37"/>
      <c r="S21" s="7"/>
      <c r="T21" s="1"/>
    </row>
    <row r="22" spans="1:20" ht="30.6" customHeight="1">
      <c r="A22" s="39" t="str">
        <f>'Année 1 Maquette'!B22</f>
        <v>Bases en statistiques et recueil de données</v>
      </c>
      <c r="B22" s="39" t="str">
        <f>'Année 1 Maquette'!C22</f>
        <v>ECUE</v>
      </c>
      <c r="C22" s="38">
        <f>'Année 1 Maquette'!F22</f>
        <v>0</v>
      </c>
      <c r="D22" s="7">
        <v>1</v>
      </c>
      <c r="E22" s="37" t="s">
        <v>436</v>
      </c>
      <c r="F22" s="37" t="s">
        <v>436</v>
      </c>
      <c r="G22" s="37" t="s">
        <v>436</v>
      </c>
      <c r="H22" s="37" t="s">
        <v>436</v>
      </c>
      <c r="I22" s="37" t="s">
        <v>436</v>
      </c>
      <c r="J22" s="37"/>
      <c r="K22" s="37" t="s">
        <v>9</v>
      </c>
      <c r="L22" s="37"/>
      <c r="M22" s="37">
        <v>2</v>
      </c>
      <c r="N22" s="37"/>
      <c r="O22" s="37"/>
      <c r="P22" s="37"/>
      <c r="Q22" s="37"/>
      <c r="R22" s="37"/>
      <c r="S22" s="7"/>
      <c r="T22" s="1"/>
    </row>
    <row r="23" spans="1:20" ht="30.6" customHeight="1">
      <c r="A23" s="39" t="str">
        <f>'Année 1 Maquette'!B23</f>
        <v xml:space="preserve">Anglais pour la recherche </v>
      </c>
      <c r="B23" s="39" t="str">
        <f>'Année 1 Maquette'!C23</f>
        <v>ECUE</v>
      </c>
      <c r="C23" s="38">
        <f>'Année 1 Maquette'!F27</f>
        <v>0</v>
      </c>
      <c r="D23" s="7">
        <v>1</v>
      </c>
      <c r="E23" s="74"/>
      <c r="F23" s="74"/>
      <c r="G23" s="75"/>
      <c r="H23" s="75"/>
      <c r="I23" s="75"/>
      <c r="J23" s="75"/>
      <c r="K23" s="75"/>
      <c r="L23" s="77"/>
      <c r="M23" s="77"/>
      <c r="N23" s="77"/>
      <c r="O23" s="77"/>
      <c r="P23" s="77"/>
      <c r="Q23" s="77"/>
      <c r="R23" s="77"/>
      <c r="S23" s="78"/>
      <c r="T23" s="79"/>
    </row>
    <row r="24" spans="1:20" ht="30.6" customHeight="1">
      <c r="A24" s="64" t="str">
        <f>'Année 1 Maquette'!B24</f>
        <v>Linguistique générale  et théorique 1</v>
      </c>
      <c r="B24" s="64" t="str">
        <f>'Année 1 Maquette'!C24</f>
        <v>UE</v>
      </c>
      <c r="C24" s="65">
        <f>'Année 1 Maquette'!F24</f>
        <v>0</v>
      </c>
      <c r="D24" s="51">
        <v>6</v>
      </c>
      <c r="E24" s="51" t="s">
        <v>436</v>
      </c>
      <c r="F24" s="51" t="s">
        <v>436</v>
      </c>
      <c r="G24" s="66" t="s">
        <v>436</v>
      </c>
      <c r="H24" s="66" t="s">
        <v>436</v>
      </c>
      <c r="I24" s="66" t="s">
        <v>436</v>
      </c>
      <c r="J24" s="66"/>
      <c r="K24" s="66"/>
      <c r="L24" s="66"/>
      <c r="M24" s="66"/>
      <c r="N24" s="66"/>
      <c r="O24" s="66"/>
      <c r="P24" s="66"/>
      <c r="Q24" s="66"/>
      <c r="R24" s="66"/>
      <c r="S24" s="51"/>
      <c r="T24" s="76"/>
    </row>
    <row r="25" spans="1:20" ht="30.6" customHeight="1">
      <c r="A25" s="39" t="str">
        <f>'Année 1 Maquette'!B25</f>
        <v xml:space="preserve"> Architecture cognitive de la grammaire</v>
      </c>
      <c r="B25" s="39" t="str">
        <f>'Année 1 Maquette'!C25</f>
        <v>ECUE</v>
      </c>
      <c r="C25" s="38">
        <f>'Année 1 Maquette'!F25</f>
        <v>0</v>
      </c>
      <c r="D25" s="7">
        <v>1</v>
      </c>
      <c r="E25" s="37" t="s">
        <v>436</v>
      </c>
      <c r="F25" s="37" t="s">
        <v>436</v>
      </c>
      <c r="G25" s="37" t="s">
        <v>436</v>
      </c>
      <c r="H25" s="37" t="s">
        <v>436</v>
      </c>
      <c r="I25" s="37" t="s">
        <v>436</v>
      </c>
      <c r="J25" s="37"/>
      <c r="K25" s="37" t="s">
        <v>9</v>
      </c>
      <c r="L25" s="37"/>
      <c r="M25" s="37">
        <v>2</v>
      </c>
      <c r="N25" s="37"/>
      <c r="O25" s="37"/>
      <c r="P25" s="37"/>
      <c r="Q25" s="37"/>
      <c r="R25" s="37"/>
      <c r="S25" s="7"/>
      <c r="T25" s="1"/>
    </row>
    <row r="26" spans="1:20" ht="30.6" customHeight="1">
      <c r="A26" s="39" t="str">
        <f>'Année 1 Maquette'!B26</f>
        <v>Introduction à la théorie (morpho)syntaxique</v>
      </c>
      <c r="B26" s="39" t="str">
        <f>'Année 1 Maquette'!C26</f>
        <v>ECUE</v>
      </c>
      <c r="C26" s="38">
        <f>'Année 1 Maquette'!F26</f>
        <v>0</v>
      </c>
      <c r="D26" s="7">
        <v>1</v>
      </c>
      <c r="E26" s="37" t="s">
        <v>436</v>
      </c>
      <c r="F26" s="37" t="s">
        <v>436</v>
      </c>
      <c r="G26" s="37" t="s">
        <v>436</v>
      </c>
      <c r="H26" s="37" t="s">
        <v>436</v>
      </c>
      <c r="I26" s="37" t="s">
        <v>436</v>
      </c>
      <c r="J26" s="37"/>
      <c r="K26" s="37" t="s">
        <v>9</v>
      </c>
      <c r="L26" s="37"/>
      <c r="M26" s="37">
        <v>2</v>
      </c>
      <c r="N26" s="37"/>
      <c r="O26" s="37"/>
      <c r="P26" s="37"/>
      <c r="Q26" s="37"/>
      <c r="R26" s="37"/>
      <c r="S26" s="7"/>
      <c r="T26" s="1"/>
    </row>
    <row r="27" spans="1:20" ht="30.6" customHeight="1">
      <c r="A27" s="64" t="str">
        <f>'Année 1 Maquette'!B27</f>
        <v>Linguistique générale et théorique 2</v>
      </c>
      <c r="B27" s="64" t="str">
        <f>'Année 1 Maquette'!C27</f>
        <v>UE</v>
      </c>
      <c r="C27" s="65">
        <f>'Année 1 Maquette'!F28</f>
        <v>0</v>
      </c>
      <c r="D27" s="51">
        <v>6</v>
      </c>
      <c r="E27" s="51" t="s">
        <v>436</v>
      </c>
      <c r="F27" s="51" t="s">
        <v>436</v>
      </c>
      <c r="G27" s="66" t="s">
        <v>436</v>
      </c>
      <c r="H27" s="66" t="s">
        <v>436</v>
      </c>
      <c r="I27" s="66" t="s">
        <v>436</v>
      </c>
      <c r="J27" s="66"/>
      <c r="K27" s="66"/>
      <c r="L27" s="66"/>
      <c r="M27" s="66"/>
      <c r="N27" s="66"/>
      <c r="O27" s="66"/>
      <c r="P27" s="66"/>
      <c r="Q27" s="66"/>
      <c r="R27" s="66"/>
      <c r="S27" s="51"/>
      <c r="T27" s="76"/>
    </row>
    <row r="28" spans="1:20" ht="30.6" customHeight="1">
      <c r="A28" s="39" t="str">
        <f>'Année 1 Maquette'!B28</f>
        <v>Phonétique et phonologie</v>
      </c>
      <c r="B28" s="39" t="str">
        <f>'Année 1 Maquette'!C28</f>
        <v>ECUE</v>
      </c>
      <c r="C28" s="38"/>
      <c r="D28" s="7">
        <v>1</v>
      </c>
      <c r="E28" s="37" t="s">
        <v>436</v>
      </c>
      <c r="F28" s="37" t="s">
        <v>436</v>
      </c>
      <c r="G28" s="37" t="s">
        <v>436</v>
      </c>
      <c r="H28" s="37" t="s">
        <v>436</v>
      </c>
      <c r="I28" s="37" t="s">
        <v>436</v>
      </c>
      <c r="J28" s="37"/>
      <c r="K28" s="37" t="s">
        <v>9</v>
      </c>
      <c r="L28" s="37"/>
      <c r="M28" s="37">
        <v>2</v>
      </c>
      <c r="N28" s="37"/>
      <c r="O28" s="37"/>
      <c r="P28" s="37"/>
      <c r="Q28" s="37"/>
      <c r="R28" s="37"/>
      <c r="S28" s="7"/>
      <c r="T28" s="1"/>
    </row>
    <row r="29" spans="1:20" ht="30.6" customHeight="1">
      <c r="A29" s="39" t="str">
        <f>'Année 1 Maquette'!B29</f>
        <v>Sémantique</v>
      </c>
      <c r="B29" s="39" t="str">
        <f>'Année 1 Maquette'!C29</f>
        <v>ECUE</v>
      </c>
      <c r="C29" s="38">
        <f>'Année 1 Maquette'!F30</f>
        <v>0</v>
      </c>
      <c r="D29" s="7">
        <v>1</v>
      </c>
      <c r="E29" s="37" t="s">
        <v>436</v>
      </c>
      <c r="F29" s="37" t="s">
        <v>436</v>
      </c>
      <c r="G29" s="37" t="s">
        <v>436</v>
      </c>
      <c r="H29" s="37" t="s">
        <v>436</v>
      </c>
      <c r="I29" s="37" t="s">
        <v>436</v>
      </c>
      <c r="J29" s="37"/>
      <c r="K29" s="37" t="s">
        <v>9</v>
      </c>
      <c r="L29" s="37"/>
      <c r="M29" s="37">
        <v>2</v>
      </c>
      <c r="N29" s="37"/>
      <c r="O29" s="37"/>
      <c r="P29" s="37"/>
      <c r="Q29" s="37"/>
      <c r="R29" s="37"/>
      <c r="S29" s="7"/>
      <c r="T29" s="1"/>
    </row>
    <row r="30" spans="1:20" ht="30.6" customHeight="1">
      <c r="A30" s="64" t="str">
        <f>'Année 1 Maquette'!B30</f>
        <v>Analyse de Données Textuelles 1</v>
      </c>
      <c r="B30" s="64" t="str">
        <f>'Année 1 Maquette'!C30</f>
        <v>UE</v>
      </c>
      <c r="C30" s="65">
        <f>'Année 1 Maquette'!F32</f>
        <v>0</v>
      </c>
      <c r="D30" s="51">
        <v>6</v>
      </c>
      <c r="E30" s="51" t="s">
        <v>436</v>
      </c>
      <c r="F30" s="51" t="s">
        <v>436</v>
      </c>
      <c r="G30" s="66" t="s">
        <v>436</v>
      </c>
      <c r="H30" s="66" t="s">
        <v>436</v>
      </c>
      <c r="I30" s="66" t="s">
        <v>436</v>
      </c>
      <c r="J30" s="66"/>
      <c r="K30" s="66"/>
      <c r="L30" s="66"/>
      <c r="M30" s="66"/>
      <c r="N30" s="66"/>
      <c r="O30" s="66"/>
      <c r="P30" s="66"/>
      <c r="Q30" s="66"/>
      <c r="R30" s="66"/>
      <c r="S30" s="51"/>
      <c r="T30" s="76"/>
    </row>
    <row r="31" spans="1:20" ht="30.6" customHeight="1">
      <c r="A31" s="39" t="str">
        <f>'Année 1 Maquette'!B31</f>
        <v>Introduction à la linguistique computationnelle</v>
      </c>
      <c r="B31" s="39" t="str">
        <f>'Année 1 Maquette'!C31</f>
        <v>ECUE</v>
      </c>
      <c r="C31" s="38">
        <f>'Année 1 Maquette'!F33</f>
        <v>0</v>
      </c>
      <c r="D31" s="7">
        <v>1</v>
      </c>
      <c r="E31" s="37" t="s">
        <v>436</v>
      </c>
      <c r="F31" s="37" t="s">
        <v>436</v>
      </c>
      <c r="G31" s="37" t="s">
        <v>436</v>
      </c>
      <c r="H31" s="37" t="s">
        <v>436</v>
      </c>
      <c r="I31" s="37" t="s">
        <v>436</v>
      </c>
      <c r="J31" s="37"/>
      <c r="K31" s="37" t="s">
        <v>9</v>
      </c>
      <c r="L31" s="37"/>
      <c r="M31" s="37">
        <v>2</v>
      </c>
      <c r="N31" s="37"/>
      <c r="O31" s="37"/>
      <c r="P31" s="37"/>
      <c r="Q31" s="37"/>
      <c r="R31" s="37"/>
      <c r="S31" s="7"/>
      <c r="T31" s="1"/>
    </row>
    <row r="32" spans="1:20" ht="30.6" customHeight="1">
      <c r="A32" s="39" t="str">
        <f>'Année 1 Maquette'!B32</f>
        <v>Corpus numériques</v>
      </c>
      <c r="B32" s="39" t="str">
        <f>'Année 1 Maquette'!C32</f>
        <v>ECUE</v>
      </c>
      <c r="C32" s="38">
        <f>'Année 1 Maquette'!F34</f>
        <v>0</v>
      </c>
      <c r="D32" s="7">
        <v>1</v>
      </c>
      <c r="E32" s="37" t="s">
        <v>436</v>
      </c>
      <c r="F32" s="37" t="s">
        <v>436</v>
      </c>
      <c r="G32" s="37" t="s">
        <v>436</v>
      </c>
      <c r="H32" s="37" t="s">
        <v>436</v>
      </c>
      <c r="I32" s="37" t="s">
        <v>436</v>
      </c>
      <c r="J32" s="37"/>
      <c r="K32" s="37" t="s">
        <v>9</v>
      </c>
      <c r="L32" s="37"/>
      <c r="M32" s="37">
        <v>2</v>
      </c>
      <c r="N32" s="37"/>
      <c r="O32" s="37"/>
      <c r="P32" s="37"/>
      <c r="Q32" s="37"/>
      <c r="R32" s="37"/>
      <c r="S32" s="7"/>
      <c r="T32" s="1"/>
    </row>
    <row r="33" spans="1:20" ht="30.6" customHeight="1">
      <c r="A33" s="64" t="str">
        <f>'Année 1 Maquette'!B33</f>
        <v>Linguistique Psycholinguistique Cognition 1</v>
      </c>
      <c r="B33" s="64" t="str">
        <f>'Année 1 Maquette'!C33</f>
        <v>UE</v>
      </c>
      <c r="C33" s="65">
        <f>'Année 1 Maquette'!F35</f>
        <v>0</v>
      </c>
      <c r="D33" s="51">
        <v>6</v>
      </c>
      <c r="E33" s="51" t="s">
        <v>436</v>
      </c>
      <c r="F33" s="51" t="s">
        <v>436</v>
      </c>
      <c r="G33" s="66" t="s">
        <v>436</v>
      </c>
      <c r="H33" s="66" t="s">
        <v>436</v>
      </c>
      <c r="I33" s="66" t="s">
        <v>436</v>
      </c>
      <c r="J33" s="66"/>
      <c r="K33" s="66"/>
      <c r="L33" s="66"/>
      <c r="M33" s="66"/>
      <c r="N33" s="66"/>
      <c r="O33" s="66"/>
      <c r="P33" s="66"/>
      <c r="Q33" s="66"/>
      <c r="R33" s="66"/>
      <c r="S33" s="51"/>
      <c r="T33" s="76"/>
    </row>
    <row r="34" spans="1:20" ht="30.6" customHeight="1">
      <c r="A34" s="39" t="str">
        <f>'Année 1 Maquette'!B34</f>
        <v>Introduction à la psycholinguistique avec méthodologie</v>
      </c>
      <c r="B34" s="39" t="str">
        <f>'Année 1 Maquette'!C34</f>
        <v>ECUE</v>
      </c>
      <c r="C34" s="38">
        <f>'Année 1 Maquette'!F36</f>
        <v>0</v>
      </c>
      <c r="D34" s="7">
        <v>1</v>
      </c>
      <c r="E34" s="7" t="s">
        <v>436</v>
      </c>
      <c r="F34" s="7" t="s">
        <v>436</v>
      </c>
      <c r="G34" s="37" t="s">
        <v>436</v>
      </c>
      <c r="H34" s="37" t="s">
        <v>436</v>
      </c>
      <c r="I34" s="37" t="s">
        <v>436</v>
      </c>
      <c r="J34" s="37"/>
      <c r="K34" s="37" t="s">
        <v>9</v>
      </c>
      <c r="L34" s="37"/>
      <c r="M34" s="37">
        <v>2</v>
      </c>
      <c r="N34" s="37"/>
      <c r="O34" s="37"/>
      <c r="P34" s="37"/>
      <c r="Q34" s="37"/>
      <c r="R34" s="37"/>
      <c r="S34" s="7"/>
      <c r="T34" s="1"/>
    </row>
    <row r="35" spans="1:20" ht="30.6" customHeight="1">
      <c r="A35" s="39" t="str">
        <f>'Année 1 Maquette'!B35</f>
        <v>Introduction à la neurolinguistique avec méthodologie</v>
      </c>
      <c r="B35" s="39" t="str">
        <f>'Année 1 Maquette'!C35</f>
        <v>ECUE</v>
      </c>
      <c r="C35" s="38">
        <f>'Année 1 Maquette'!F37</f>
        <v>0</v>
      </c>
      <c r="D35" s="7">
        <v>1</v>
      </c>
      <c r="E35" s="37" t="s">
        <v>436</v>
      </c>
      <c r="F35" s="37" t="s">
        <v>436</v>
      </c>
      <c r="G35" s="37" t="s">
        <v>436</v>
      </c>
      <c r="H35" s="37" t="s">
        <v>436</v>
      </c>
      <c r="I35" s="37" t="s">
        <v>436</v>
      </c>
      <c r="J35" s="37"/>
      <c r="K35" s="37" t="s">
        <v>9</v>
      </c>
      <c r="L35" s="37"/>
      <c r="M35" s="37">
        <v>2</v>
      </c>
      <c r="N35" s="37"/>
      <c r="O35" s="37"/>
      <c r="P35" s="37"/>
      <c r="Q35" s="37"/>
      <c r="R35" s="37"/>
      <c r="S35" s="7"/>
      <c r="T35" s="1"/>
    </row>
    <row r="36" spans="1:20" ht="30.6" customHeight="1">
      <c r="A36" s="39" t="str">
        <f>'Année 1 Maquette'!B36</f>
        <v>Développement du langage</v>
      </c>
      <c r="B36" s="39" t="str">
        <f>'Année 1 Maquette'!C36</f>
        <v>ECUE</v>
      </c>
      <c r="C36" s="38">
        <f>'Année 1 Maquette'!F38</f>
        <v>0</v>
      </c>
      <c r="D36" s="7">
        <v>1</v>
      </c>
      <c r="E36" s="37" t="s">
        <v>436</v>
      </c>
      <c r="F36" s="37" t="s">
        <v>436</v>
      </c>
      <c r="G36" s="37" t="s">
        <v>436</v>
      </c>
      <c r="H36" s="37" t="s">
        <v>436</v>
      </c>
      <c r="I36" s="37" t="s">
        <v>436</v>
      </c>
      <c r="J36" s="37"/>
      <c r="K36" s="37" t="s">
        <v>9</v>
      </c>
      <c r="L36" s="37"/>
      <c r="M36" s="37">
        <v>2</v>
      </c>
      <c r="N36" s="37"/>
      <c r="O36" s="37"/>
      <c r="P36" s="37"/>
      <c r="Q36" s="37"/>
      <c r="R36" s="37"/>
      <c r="S36" s="7"/>
      <c r="T36" s="1"/>
    </row>
    <row r="37" spans="1:20" ht="30.6" customHeight="1">
      <c r="A37" s="39" t="str">
        <f>'Année 1 Maquette'!B37</f>
        <v>Acquisition des langues secondes</v>
      </c>
      <c r="B37" s="39" t="str">
        <f>'Année 1 Maquette'!C37</f>
        <v>ECUE</v>
      </c>
      <c r="C37" s="38"/>
      <c r="D37" s="7">
        <v>1</v>
      </c>
      <c r="E37" s="37" t="s">
        <v>436</v>
      </c>
      <c r="F37" s="37" t="s">
        <v>436</v>
      </c>
      <c r="G37" s="37" t="s">
        <v>436</v>
      </c>
      <c r="H37" s="37" t="s">
        <v>436</v>
      </c>
      <c r="I37" s="37" t="s">
        <v>436</v>
      </c>
      <c r="J37" s="37"/>
      <c r="K37" s="37" t="s">
        <v>9</v>
      </c>
      <c r="L37" s="37"/>
      <c r="M37" s="37">
        <v>2</v>
      </c>
      <c r="N37" s="37"/>
      <c r="O37" s="37"/>
      <c r="P37" s="37"/>
      <c r="Q37" s="37"/>
      <c r="R37" s="37"/>
      <c r="S37" s="7"/>
      <c r="T37" s="1"/>
    </row>
    <row r="38" spans="1:20" ht="30.6" customHeight="1">
      <c r="A38" s="64" t="str">
        <f>'Année 1 Maquette'!B38</f>
        <v>Mineure CREATES</v>
      </c>
      <c r="B38" s="64" t="str">
        <f>'Année 1 Maquette'!C38</f>
        <v>UE</v>
      </c>
      <c r="C38" s="65">
        <f>'Année 1 Maquette'!F39</f>
        <v>0</v>
      </c>
      <c r="D38" s="51">
        <v>3</v>
      </c>
      <c r="E38" s="51" t="s">
        <v>436</v>
      </c>
      <c r="F38" s="51" t="s">
        <v>436</v>
      </c>
      <c r="G38" s="66" t="s">
        <v>436</v>
      </c>
      <c r="H38" s="66" t="s">
        <v>436</v>
      </c>
      <c r="I38" s="66" t="s">
        <v>436</v>
      </c>
      <c r="J38" s="66"/>
      <c r="K38" s="66"/>
      <c r="L38" s="66"/>
      <c r="M38" s="66"/>
      <c r="N38" s="66"/>
      <c r="O38" s="66"/>
      <c r="P38" s="66"/>
      <c r="Q38" s="66"/>
      <c r="R38" s="66"/>
      <c r="S38" s="51"/>
      <c r="T38" s="76"/>
    </row>
    <row r="39" spans="1:20" ht="30.6" customHeight="1">
      <c r="A39" s="67" t="s">
        <v>205</v>
      </c>
      <c r="B39" s="67">
        <f>'Année 1 Maquette'!C39</f>
        <v>0</v>
      </c>
      <c r="C39" s="68">
        <f>'Année 1 Maquette'!F40</f>
        <v>0</v>
      </c>
      <c r="D39" s="69"/>
      <c r="E39" s="69"/>
      <c r="F39" s="69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69"/>
      <c r="T39" s="71"/>
    </row>
    <row r="40" spans="1:20" ht="30.6" customHeight="1">
      <c r="A40" s="64" t="str">
        <f>'Année 1 Maquette'!B40</f>
        <v>Commune à la mention</v>
      </c>
      <c r="B40" s="64" t="str">
        <f>'Année 1 Maquette'!C40</f>
        <v>UE</v>
      </c>
      <c r="C40" s="65">
        <f>'Année 1 Maquette'!F41</f>
        <v>0</v>
      </c>
      <c r="D40" s="51">
        <v>3</v>
      </c>
      <c r="E40" s="51" t="s">
        <v>436</v>
      </c>
      <c r="F40" s="51" t="s">
        <v>436</v>
      </c>
      <c r="G40" s="66" t="s">
        <v>436</v>
      </c>
      <c r="H40" s="66" t="s">
        <v>436</v>
      </c>
      <c r="I40" s="66" t="s">
        <v>436</v>
      </c>
      <c r="J40" s="66"/>
      <c r="K40" s="66"/>
      <c r="L40" s="66"/>
      <c r="M40" s="66"/>
      <c r="N40" s="66"/>
      <c r="O40" s="66"/>
      <c r="P40" s="66"/>
      <c r="Q40" s="66"/>
      <c r="R40" s="66"/>
      <c r="S40" s="51"/>
      <c r="T40" s="76"/>
    </row>
    <row r="41" spans="1:20" ht="30.6" customHeight="1">
      <c r="A41" s="39" t="str">
        <f>'Année 1 Maquette'!B41</f>
        <v>Séminaires creates/transversale</v>
      </c>
      <c r="B41" s="39" t="str">
        <f>'Année 1 Maquette'!C41</f>
        <v>ECUE</v>
      </c>
      <c r="C41" s="38">
        <f>'Année 1 Maquette'!F42</f>
        <v>0</v>
      </c>
      <c r="D41" s="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7"/>
      <c r="T41" s="1"/>
    </row>
    <row r="42" spans="1:20" ht="30.6" customHeight="1">
      <c r="A42" s="39" t="str">
        <f>'Année 1 Maquette'!B42</f>
        <v xml:space="preserve">Anglais pour la recherche </v>
      </c>
      <c r="B42" s="39" t="str">
        <f>'Année 1 Maquette'!C42</f>
        <v>ECUE</v>
      </c>
      <c r="C42" s="38">
        <f>'Année 1 Maquette'!F43</f>
        <v>0</v>
      </c>
      <c r="D42" s="7">
        <v>1</v>
      </c>
      <c r="E42" s="37" t="s">
        <v>436</v>
      </c>
      <c r="F42" s="37" t="s">
        <v>436</v>
      </c>
      <c r="G42" s="37" t="s">
        <v>436</v>
      </c>
      <c r="H42" s="37" t="s">
        <v>436</v>
      </c>
      <c r="I42" s="37" t="s">
        <v>436</v>
      </c>
      <c r="J42" s="37"/>
      <c r="K42" s="37" t="s">
        <v>9</v>
      </c>
      <c r="L42" s="37"/>
      <c r="M42" s="37">
        <v>2</v>
      </c>
      <c r="N42" s="37"/>
      <c r="O42" s="37"/>
      <c r="P42" s="37"/>
      <c r="Q42" s="37"/>
      <c r="R42" s="37"/>
      <c r="S42" s="7"/>
      <c r="T42" s="1"/>
    </row>
    <row r="43" spans="1:20" ht="30.6" customHeight="1">
      <c r="A43" s="64" t="str">
        <f>'Année 1 Maquette'!B43</f>
        <v>UE Options (1 UE min / 1 UE max)</v>
      </c>
      <c r="B43" s="64" t="str">
        <f>'Année 1 Maquette'!C43</f>
        <v>OPTION</v>
      </c>
      <c r="C43" s="65">
        <f>'Année 1 Maquette'!F45</f>
        <v>0</v>
      </c>
      <c r="D43" s="51"/>
      <c r="E43" s="51" t="s">
        <v>436</v>
      </c>
      <c r="F43" s="51" t="s">
        <v>436</v>
      </c>
      <c r="G43" s="66" t="s">
        <v>436</v>
      </c>
      <c r="H43" s="66" t="s">
        <v>436</v>
      </c>
      <c r="I43" s="66" t="s">
        <v>436</v>
      </c>
      <c r="J43" s="66"/>
      <c r="K43" s="66"/>
      <c r="L43" s="66"/>
      <c r="M43" s="66"/>
      <c r="N43" s="66"/>
      <c r="O43" s="66"/>
      <c r="P43" s="66"/>
      <c r="Q43" s="66"/>
      <c r="R43" s="66"/>
      <c r="S43" s="51"/>
      <c r="T43" s="76"/>
    </row>
    <row r="44" spans="1:20" ht="30.6" customHeight="1">
      <c r="A44" s="39" t="str">
        <f>'Année 1 Maquette'!B44</f>
        <v>Francophonie</v>
      </c>
      <c r="B44" s="39" t="str">
        <f>'Année 1 Maquette'!C44</f>
        <v>UE</v>
      </c>
      <c r="C44" s="38">
        <f>'Année 1 Maquette'!F47</f>
        <v>0</v>
      </c>
      <c r="D44" s="7">
        <v>3</v>
      </c>
      <c r="E44" s="7" t="s">
        <v>436</v>
      </c>
      <c r="F44" s="7" t="s">
        <v>436</v>
      </c>
      <c r="G44" s="37" t="s">
        <v>436</v>
      </c>
      <c r="H44" s="37" t="s">
        <v>436</v>
      </c>
      <c r="I44" s="37" t="s">
        <v>436</v>
      </c>
      <c r="J44" s="37"/>
      <c r="K44" s="37"/>
      <c r="L44" s="37"/>
      <c r="M44" s="37"/>
      <c r="N44" s="37"/>
      <c r="O44" s="37"/>
      <c r="P44" s="37"/>
      <c r="Q44" s="37"/>
      <c r="R44" s="37"/>
      <c r="S44" s="7"/>
      <c r="T44" s="1"/>
    </row>
    <row r="45" spans="1:20" ht="30.6" customHeight="1">
      <c r="A45" s="39" t="str">
        <f>'Année 1 Maquette'!B45</f>
        <v>Francophonie</v>
      </c>
      <c r="B45" s="39" t="str">
        <f>'Année 1 Maquette'!C45</f>
        <v>ECUE</v>
      </c>
      <c r="C45" s="38">
        <f>'Année 1 Maquette'!F49</f>
        <v>0</v>
      </c>
      <c r="D45" s="7">
        <v>1</v>
      </c>
      <c r="E45" s="74"/>
      <c r="F45" s="74"/>
      <c r="G45" s="75"/>
      <c r="H45" s="75"/>
      <c r="I45" s="75"/>
      <c r="J45" s="75"/>
      <c r="K45" s="75"/>
      <c r="L45" s="77"/>
      <c r="M45" s="77"/>
      <c r="N45" s="77"/>
      <c r="O45" s="77"/>
      <c r="P45" s="77"/>
      <c r="Q45" s="77"/>
      <c r="R45" s="77"/>
      <c r="S45" s="78"/>
      <c r="T45" s="79"/>
    </row>
    <row r="46" spans="1:20" ht="30.6" customHeight="1">
      <c r="A46" s="39" t="str">
        <f>'Année 1 Maquette'!B46</f>
        <v xml:space="preserve"> Développement typique du langage</v>
      </c>
      <c r="B46" s="39" t="str">
        <f>'Année 1 Maquette'!C46</f>
        <v>UE</v>
      </c>
      <c r="C46" s="38">
        <f>'Année 1 Maquette'!F50</f>
        <v>0</v>
      </c>
      <c r="D46" s="7">
        <v>3</v>
      </c>
      <c r="E46" s="7" t="s">
        <v>436</v>
      </c>
      <c r="F46" s="7" t="s">
        <v>436</v>
      </c>
      <c r="G46" s="37" t="s">
        <v>436</v>
      </c>
      <c r="H46" s="37" t="s">
        <v>436</v>
      </c>
      <c r="I46" s="37" t="s">
        <v>436</v>
      </c>
      <c r="J46" s="37"/>
      <c r="K46" s="37"/>
      <c r="L46" s="37"/>
      <c r="M46" s="37"/>
      <c r="N46" s="37"/>
      <c r="O46" s="37"/>
      <c r="P46" s="37"/>
      <c r="Q46" s="37"/>
      <c r="R46" s="37"/>
      <c r="S46" s="7"/>
      <c r="T46" s="1"/>
    </row>
    <row r="47" spans="1:20" ht="30.6" customHeight="1">
      <c r="A47" s="39" t="str">
        <f>'Année 1 Maquette'!B47</f>
        <v xml:space="preserve"> Développement typique du langage</v>
      </c>
      <c r="B47" s="39" t="str">
        <f>'Année 1 Maquette'!C47</f>
        <v>ECUE</v>
      </c>
      <c r="C47" s="38">
        <f>'Année 1 Maquette'!F53</f>
        <v>0</v>
      </c>
      <c r="D47" s="7">
        <v>1</v>
      </c>
      <c r="E47" s="74"/>
      <c r="F47" s="74"/>
      <c r="G47" s="75"/>
      <c r="H47" s="75"/>
      <c r="I47" s="75"/>
      <c r="J47" s="75"/>
      <c r="K47" s="75"/>
      <c r="L47" s="77"/>
      <c r="M47" s="77"/>
      <c r="N47" s="77"/>
      <c r="O47" s="77"/>
      <c r="P47" s="77"/>
      <c r="Q47" s="77"/>
      <c r="R47" s="77"/>
      <c r="S47" s="78"/>
      <c r="T47" s="79"/>
    </row>
    <row r="48" spans="1:20" ht="30.6" customHeight="1">
      <c r="A48" s="39" t="str">
        <f>'Année 1 Maquette'!B48</f>
        <v>Statistiques et méthodes</v>
      </c>
      <c r="B48" s="39" t="str">
        <f>'Année 1 Maquette'!C48</f>
        <v>UE</v>
      </c>
      <c r="C48" s="38">
        <f>'Année 1 Maquette'!F54</f>
        <v>0</v>
      </c>
      <c r="D48" s="7">
        <v>3</v>
      </c>
      <c r="E48" s="7" t="s">
        <v>436</v>
      </c>
      <c r="F48" s="7" t="s">
        <v>436</v>
      </c>
      <c r="G48" s="37" t="s">
        <v>436</v>
      </c>
      <c r="H48" s="37" t="s">
        <v>436</v>
      </c>
      <c r="I48" s="37" t="s">
        <v>436</v>
      </c>
      <c r="J48" s="37"/>
      <c r="K48" s="37"/>
      <c r="L48" s="37"/>
      <c r="M48" s="37"/>
      <c r="N48" s="37"/>
      <c r="O48" s="37"/>
      <c r="P48" s="37"/>
      <c r="Q48" s="37"/>
      <c r="R48" s="37"/>
      <c r="S48" s="7"/>
      <c r="T48" s="1"/>
    </row>
    <row r="49" spans="1:20" ht="30.6" customHeight="1">
      <c r="A49" s="39" t="str">
        <f>'Année 1 Maquette'!B49</f>
        <v>Statistiques et méthodes</v>
      </c>
      <c r="B49" s="39" t="str">
        <f>'Année 1 Maquette'!C49</f>
        <v>ECUE</v>
      </c>
      <c r="C49" s="38">
        <f>'Année 1 Maquette'!F55</f>
        <v>0</v>
      </c>
      <c r="D49" s="7">
        <v>1</v>
      </c>
      <c r="E49" s="74"/>
      <c r="F49" s="74"/>
      <c r="G49" s="75"/>
      <c r="H49" s="75"/>
      <c r="I49" s="75"/>
      <c r="J49" s="75"/>
      <c r="K49" s="75"/>
      <c r="L49" s="77"/>
      <c r="M49" s="77"/>
      <c r="N49" s="77"/>
      <c r="O49" s="77"/>
      <c r="P49" s="77"/>
      <c r="Q49" s="77"/>
      <c r="R49" s="77"/>
      <c r="S49" s="78"/>
      <c r="T49" s="79"/>
    </row>
    <row r="50" spans="1:20" ht="30.6" customHeight="1">
      <c r="A50" s="39" t="str">
        <f>'Année 1 Maquette'!B50</f>
        <v>Mineure DS4H</v>
      </c>
      <c r="B50" s="39" t="str">
        <f>'Année 1 Maquette'!C50</f>
        <v>UE</v>
      </c>
      <c r="C50" s="38">
        <f>'Année 1 Maquette'!F56</f>
        <v>0</v>
      </c>
      <c r="D50" s="7">
        <v>3</v>
      </c>
      <c r="E50" s="74"/>
      <c r="F50" s="74"/>
      <c r="G50" s="75"/>
      <c r="H50" s="75"/>
      <c r="I50" s="75"/>
      <c r="J50" s="75"/>
      <c r="K50" s="75"/>
      <c r="L50" s="77"/>
      <c r="M50" s="77"/>
      <c r="N50" s="77"/>
      <c r="O50" s="77"/>
      <c r="P50" s="77"/>
      <c r="Q50" s="77"/>
      <c r="R50" s="77"/>
      <c r="S50" s="78"/>
      <c r="T50" s="79"/>
    </row>
    <row r="51" spans="1:20" ht="30.6" customHeight="1">
      <c r="A51" s="39" t="str">
        <f>'Année 1 Maquette'!B51</f>
        <v>PAO et création graphique </v>
      </c>
      <c r="B51" s="39" t="str">
        <f>'Année 1 Maquette'!C51</f>
        <v>UE</v>
      </c>
      <c r="C51" s="7"/>
      <c r="D51" s="7">
        <v>3</v>
      </c>
      <c r="E51" s="7" t="s">
        <v>436</v>
      </c>
      <c r="F51" s="7" t="s">
        <v>436</v>
      </c>
      <c r="G51" s="37" t="s">
        <v>436</v>
      </c>
      <c r="H51" s="37" t="s">
        <v>436</v>
      </c>
      <c r="I51" s="37" t="s">
        <v>436</v>
      </c>
      <c r="J51" s="37"/>
      <c r="K51" s="37"/>
      <c r="L51" s="37"/>
      <c r="M51" s="37"/>
      <c r="N51" s="37"/>
      <c r="O51" s="37"/>
      <c r="P51" s="37"/>
      <c r="Q51" s="37"/>
      <c r="R51" s="37"/>
      <c r="S51" s="7"/>
      <c r="T51" s="1"/>
    </row>
    <row r="52" spans="1:20" ht="30.6" customHeight="1">
      <c r="A52" s="39" t="str">
        <f>'Année 1 Maquette'!B52</f>
        <v>PAO et création graphique </v>
      </c>
      <c r="B52" s="39" t="str">
        <f>'Année 1 Maquette'!C52</f>
        <v>ECUE</v>
      </c>
      <c r="C52" s="38">
        <f>'Année 1 Maquette'!F58</f>
        <v>0</v>
      </c>
      <c r="D52" s="37">
        <v>1</v>
      </c>
      <c r="E52" s="75"/>
      <c r="F52" s="75"/>
      <c r="G52" s="75"/>
      <c r="H52" s="75"/>
      <c r="I52" s="75"/>
      <c r="J52" s="75"/>
      <c r="K52" s="75"/>
      <c r="L52" s="77"/>
      <c r="M52" s="77"/>
      <c r="N52" s="77"/>
      <c r="O52" s="77"/>
      <c r="P52" s="77"/>
      <c r="Q52" s="77"/>
      <c r="R52" s="77"/>
      <c r="S52" s="78"/>
      <c r="T52" s="79"/>
    </row>
    <row r="53" spans="1:20" ht="30.6" customHeight="1">
      <c r="A53" s="64" t="str">
        <f>'Année 1 Maquette'!B53</f>
        <v>Analyse de Données Textuelles 2</v>
      </c>
      <c r="B53" s="64" t="str">
        <f>'Année 1 Maquette'!C53</f>
        <v>UE</v>
      </c>
      <c r="C53" s="65">
        <f>'Année 1 Maquette'!F59</f>
        <v>0</v>
      </c>
      <c r="D53" s="66">
        <v>3</v>
      </c>
      <c r="E53" s="51" t="s">
        <v>436</v>
      </c>
      <c r="F53" s="51" t="s">
        <v>436</v>
      </c>
      <c r="G53" s="66" t="s">
        <v>436</v>
      </c>
      <c r="H53" s="66" t="s">
        <v>436</v>
      </c>
      <c r="I53" s="66" t="s">
        <v>436</v>
      </c>
      <c r="J53" s="66"/>
      <c r="K53" s="66"/>
      <c r="L53" s="66"/>
      <c r="M53" s="66"/>
      <c r="N53" s="66"/>
      <c r="O53" s="66"/>
      <c r="P53" s="66"/>
      <c r="Q53" s="66"/>
      <c r="R53" s="66"/>
      <c r="S53" s="51"/>
      <c r="T53" s="76"/>
    </row>
    <row r="54" spans="1:20" ht="30.6" customHeight="1">
      <c r="A54" s="39" t="str">
        <f>'Année 1 Maquette'!B54</f>
        <v xml:space="preserve">Analyse de Données Textuelles </v>
      </c>
      <c r="B54" s="39" t="str">
        <f>'Année 1 Maquette'!C54</f>
        <v>ECUE</v>
      </c>
      <c r="C54" s="7"/>
      <c r="D54" s="7">
        <v>1</v>
      </c>
      <c r="E54" s="37" t="s">
        <v>436</v>
      </c>
      <c r="F54" s="37" t="s">
        <v>436</v>
      </c>
      <c r="G54" s="37" t="s">
        <v>436</v>
      </c>
      <c r="H54" s="37" t="s">
        <v>436</v>
      </c>
      <c r="I54" s="37" t="s">
        <v>436</v>
      </c>
      <c r="J54" s="37"/>
      <c r="K54" s="37" t="s">
        <v>9</v>
      </c>
      <c r="L54" s="37"/>
      <c r="M54" s="37">
        <v>2</v>
      </c>
      <c r="N54" s="37"/>
      <c r="O54" s="37"/>
      <c r="P54" s="37"/>
      <c r="Q54" s="37"/>
      <c r="R54" s="37"/>
      <c r="S54" s="7"/>
      <c r="T54" s="1"/>
    </row>
    <row r="55" spans="1:20" ht="30.6" customHeight="1">
      <c r="A55" s="39" t="str">
        <f>'Année 1 Maquette'!B55</f>
        <v>Linguistique de corpus outillée</v>
      </c>
      <c r="B55" s="39" t="str">
        <f>'Année 1 Maquette'!C55</f>
        <v>ECUE</v>
      </c>
      <c r="C55" s="7"/>
      <c r="D55" s="7">
        <v>1</v>
      </c>
      <c r="E55" s="37" t="s">
        <v>436</v>
      </c>
      <c r="F55" s="37" t="s">
        <v>436</v>
      </c>
      <c r="G55" s="37" t="s">
        <v>436</v>
      </c>
      <c r="H55" s="37" t="s">
        <v>436</v>
      </c>
      <c r="I55" s="37" t="s">
        <v>436</v>
      </c>
      <c r="J55" s="37"/>
      <c r="K55" s="37" t="s">
        <v>9</v>
      </c>
      <c r="L55" s="37"/>
      <c r="M55" s="37">
        <v>2</v>
      </c>
      <c r="N55" s="37"/>
      <c r="O55" s="37"/>
      <c r="P55" s="37"/>
      <c r="Q55" s="37"/>
      <c r="R55" s="37"/>
      <c r="S55" s="7"/>
      <c r="T55" s="1"/>
    </row>
    <row r="56" spans="1:20" ht="30.6" customHeight="1">
      <c r="A56" s="64" t="str">
        <f>'Année 1 Maquette'!B56</f>
        <v>Linguistique Psycholinguistique Cognition 2</v>
      </c>
      <c r="B56" s="64" t="str">
        <f>'Année 1 Maquette'!C56</f>
        <v>UE</v>
      </c>
      <c r="C56" s="65">
        <f>'Année 1 Maquette'!F62</f>
        <v>0</v>
      </c>
      <c r="D56" s="66">
        <v>3</v>
      </c>
      <c r="E56" s="51" t="s">
        <v>436</v>
      </c>
      <c r="F56" s="51" t="s">
        <v>436</v>
      </c>
      <c r="G56" s="66" t="s">
        <v>436</v>
      </c>
      <c r="H56" s="66" t="s">
        <v>436</v>
      </c>
      <c r="I56" s="66" t="s">
        <v>436</v>
      </c>
      <c r="J56" s="66"/>
      <c r="K56" s="66"/>
      <c r="L56" s="66"/>
      <c r="M56" s="66"/>
      <c r="N56" s="66"/>
      <c r="O56" s="66"/>
      <c r="P56" s="66"/>
      <c r="Q56" s="66"/>
      <c r="R56" s="66"/>
      <c r="S56" s="51"/>
      <c r="T56" s="76"/>
    </row>
    <row r="57" spans="1:20" ht="30.6" customHeight="1">
      <c r="A57" s="39" t="str">
        <f>'Année 1 Maquette'!B57</f>
        <v>Psycholinguistique avancée</v>
      </c>
      <c r="B57" s="39" t="str">
        <f>'Année 1 Maquette'!C57</f>
        <v>ECUE</v>
      </c>
      <c r="C57" s="7"/>
      <c r="D57" s="7">
        <v>1</v>
      </c>
      <c r="E57" s="37" t="s">
        <v>436</v>
      </c>
      <c r="F57" s="37" t="s">
        <v>436</v>
      </c>
      <c r="G57" s="37" t="s">
        <v>436</v>
      </c>
      <c r="H57" s="37" t="s">
        <v>436</v>
      </c>
      <c r="I57" s="37" t="s">
        <v>436</v>
      </c>
      <c r="J57" s="37"/>
      <c r="K57" s="37" t="s">
        <v>9</v>
      </c>
      <c r="L57" s="37"/>
      <c r="M57" s="37">
        <v>2</v>
      </c>
      <c r="N57" s="37"/>
      <c r="O57" s="37"/>
      <c r="P57" s="37"/>
      <c r="Q57" s="37"/>
      <c r="R57" s="37"/>
      <c r="S57" s="7"/>
      <c r="T57" s="1"/>
    </row>
    <row r="58" spans="1:20" ht="30.6" customHeight="1">
      <c r="A58" s="39" t="str">
        <f>'Année 1 Maquette'!B58</f>
        <v>Acquisition du langage avancée</v>
      </c>
      <c r="B58" s="39" t="str">
        <f>'Année 1 Maquette'!C58</f>
        <v>ECUE</v>
      </c>
      <c r="C58" s="7"/>
      <c r="D58" s="7">
        <v>1</v>
      </c>
      <c r="E58" s="37" t="s">
        <v>436</v>
      </c>
      <c r="F58" s="37" t="s">
        <v>436</v>
      </c>
      <c r="G58" s="37" t="s">
        <v>436</v>
      </c>
      <c r="H58" s="37" t="s">
        <v>436</v>
      </c>
      <c r="I58" s="37" t="s">
        <v>436</v>
      </c>
      <c r="J58" s="37"/>
      <c r="K58" s="37" t="s">
        <v>9</v>
      </c>
      <c r="L58" s="37"/>
      <c r="M58" s="37">
        <v>2</v>
      </c>
      <c r="N58" s="37"/>
      <c r="O58" s="37"/>
      <c r="P58" s="37"/>
      <c r="Q58" s="37"/>
      <c r="R58" s="37"/>
      <c r="S58" s="7"/>
      <c r="T58" s="1"/>
    </row>
    <row r="59" spans="1:20" ht="30.6" customHeight="1">
      <c r="A59" s="39" t="str">
        <f>'Année 1 Maquette'!B59</f>
        <v>Neurolinguistique avancée</v>
      </c>
      <c r="B59" s="39" t="str">
        <f>'Année 1 Maquette'!C59</f>
        <v>ECUE</v>
      </c>
      <c r="C59" s="7"/>
      <c r="D59" s="7">
        <v>1</v>
      </c>
      <c r="E59" s="37" t="s">
        <v>436</v>
      </c>
      <c r="F59" s="37" t="s">
        <v>436</v>
      </c>
      <c r="G59" s="37" t="s">
        <v>436</v>
      </c>
      <c r="H59" s="37" t="s">
        <v>436</v>
      </c>
      <c r="I59" s="37" t="s">
        <v>436</v>
      </c>
      <c r="J59" s="37"/>
      <c r="K59" s="37" t="s">
        <v>9</v>
      </c>
      <c r="L59" s="37"/>
      <c r="M59" s="37">
        <v>2</v>
      </c>
      <c r="N59" s="37"/>
      <c r="O59" s="37"/>
      <c r="P59" s="37"/>
      <c r="Q59" s="37"/>
      <c r="R59" s="37"/>
      <c r="S59" s="7"/>
      <c r="T59" s="1"/>
    </row>
    <row r="60" spans="1:20" ht="30.6" customHeight="1">
      <c r="A60" s="39" t="str">
        <f>'Année 1 Maquette'!B60</f>
        <v>Acquisition des langues secondes avancée</v>
      </c>
      <c r="B60" s="39" t="str">
        <f>'Année 1 Maquette'!C60</f>
        <v>ECUE</v>
      </c>
      <c r="C60" s="7"/>
      <c r="D60" s="7">
        <v>1</v>
      </c>
      <c r="E60" s="37" t="s">
        <v>436</v>
      </c>
      <c r="F60" s="37" t="s">
        <v>436</v>
      </c>
      <c r="G60" s="37" t="s">
        <v>436</v>
      </c>
      <c r="H60" s="37" t="s">
        <v>436</v>
      </c>
      <c r="I60" s="37" t="s">
        <v>436</v>
      </c>
      <c r="J60" s="37"/>
      <c r="K60" s="37" t="s">
        <v>9</v>
      </c>
      <c r="L60" s="37"/>
      <c r="M60" s="37">
        <v>2</v>
      </c>
      <c r="N60" s="37"/>
      <c r="O60" s="37"/>
      <c r="P60" s="37"/>
      <c r="Q60" s="37"/>
      <c r="R60" s="37"/>
      <c r="S60" s="7"/>
      <c r="T60" s="1"/>
    </row>
    <row r="61" spans="1:20" ht="30.6" customHeight="1">
      <c r="A61" s="64" t="str">
        <f>'Année 1 Maquette'!B61</f>
        <v>Linguistique générale et théorique 3</v>
      </c>
      <c r="B61" s="64" t="str">
        <f>'Année 1 Maquette'!C61</f>
        <v>UE</v>
      </c>
      <c r="C61" s="65">
        <f>'Année 1 Maquette'!F67</f>
        <v>0</v>
      </c>
      <c r="D61" s="66">
        <v>3</v>
      </c>
      <c r="E61" s="51" t="s">
        <v>436</v>
      </c>
      <c r="F61" s="51" t="s">
        <v>436</v>
      </c>
      <c r="G61" s="66" t="s">
        <v>436</v>
      </c>
      <c r="H61" s="66" t="s">
        <v>436</v>
      </c>
      <c r="I61" s="66" t="s">
        <v>436</v>
      </c>
      <c r="J61" s="66"/>
      <c r="K61" s="66"/>
      <c r="L61" s="66"/>
      <c r="M61" s="66"/>
      <c r="N61" s="66"/>
      <c r="O61" s="66"/>
      <c r="P61" s="66"/>
      <c r="Q61" s="66"/>
      <c r="R61" s="66"/>
      <c r="S61" s="51"/>
      <c r="T61" s="76"/>
    </row>
    <row r="62" spans="1:20" ht="30.6" customHeight="1">
      <c r="A62" s="39" t="str">
        <f>'Année 1 Maquette'!B62</f>
        <v>Phonologie</v>
      </c>
      <c r="B62" s="39" t="str">
        <f>'Année 1 Maquette'!C62</f>
        <v>ECUE</v>
      </c>
      <c r="C62" s="7"/>
      <c r="D62" s="7">
        <v>1</v>
      </c>
      <c r="E62" s="37" t="s">
        <v>436</v>
      </c>
      <c r="F62" s="37" t="s">
        <v>436</v>
      </c>
      <c r="G62" s="37" t="s">
        <v>436</v>
      </c>
      <c r="H62" s="37" t="s">
        <v>436</v>
      </c>
      <c r="I62" s="37" t="s">
        <v>436</v>
      </c>
      <c r="J62" s="37"/>
      <c r="K62" s="37" t="s">
        <v>9</v>
      </c>
      <c r="L62" s="37"/>
      <c r="M62" s="37">
        <v>2</v>
      </c>
      <c r="N62" s="37"/>
      <c r="O62" s="37"/>
      <c r="P62" s="37"/>
      <c r="Q62" s="37"/>
      <c r="R62" s="37"/>
      <c r="S62" s="7"/>
      <c r="T62" s="1"/>
    </row>
    <row r="63" spans="1:20" ht="30.6" customHeight="1">
      <c r="A63" s="39" t="str">
        <f>'Année 1 Maquette'!B63</f>
        <v>Dialectologie</v>
      </c>
      <c r="B63" s="39" t="str">
        <f>'Année 1 Maquette'!C63</f>
        <v>ECUE</v>
      </c>
      <c r="C63" s="7"/>
      <c r="D63" s="7">
        <v>1</v>
      </c>
      <c r="E63" s="37" t="s">
        <v>436</v>
      </c>
      <c r="F63" s="37" t="s">
        <v>436</v>
      </c>
      <c r="G63" s="37" t="s">
        <v>436</v>
      </c>
      <c r="H63" s="37" t="s">
        <v>436</v>
      </c>
      <c r="I63" s="37" t="s">
        <v>436</v>
      </c>
      <c r="J63" s="37"/>
      <c r="K63" s="37" t="s">
        <v>9</v>
      </c>
      <c r="L63" s="37"/>
      <c r="M63" s="37">
        <v>2</v>
      </c>
      <c r="N63" s="37"/>
      <c r="O63" s="37"/>
      <c r="P63" s="37"/>
      <c r="Q63" s="37"/>
      <c r="R63" s="37"/>
      <c r="S63" s="7"/>
      <c r="T63" s="1"/>
    </row>
    <row r="64" spans="1:20" ht="30.6" customHeight="1">
      <c r="A64" s="64" t="str">
        <f>'Année 1 Maquette'!B64</f>
        <v>PPR</v>
      </c>
      <c r="B64" s="64" t="str">
        <f>'Année 1 Maquette'!C64</f>
        <v>UE</v>
      </c>
      <c r="C64" s="65">
        <f>'Année 1 Maquette'!F70</f>
        <v>0</v>
      </c>
      <c r="D64" s="66">
        <v>15</v>
      </c>
      <c r="E64" s="51" t="s">
        <v>436</v>
      </c>
      <c r="F64" s="51" t="s">
        <v>436</v>
      </c>
      <c r="G64" s="66" t="s">
        <v>436</v>
      </c>
      <c r="H64" s="66" t="s">
        <v>436</v>
      </c>
      <c r="I64" s="66" t="s">
        <v>436</v>
      </c>
      <c r="J64" s="66"/>
      <c r="K64" s="66"/>
      <c r="L64" s="66"/>
      <c r="M64" s="66"/>
      <c r="N64" s="66"/>
      <c r="O64" s="66"/>
      <c r="P64" s="66"/>
      <c r="Q64" s="66"/>
      <c r="R64" s="66"/>
      <c r="S64" s="51"/>
      <c r="T64" s="76"/>
    </row>
    <row r="65" spans="1:20" ht="30.6" customHeight="1">
      <c r="A65" s="39" t="str">
        <f>'Année 1 Maquette'!B65</f>
        <v>Compétences Informationnelles</v>
      </c>
      <c r="B65" s="39" t="str">
        <f>'Année 1 Maquette'!C65</f>
        <v>ECUE</v>
      </c>
      <c r="C65" s="38">
        <f>'Année 1 Maquette'!F71</f>
        <v>0</v>
      </c>
      <c r="D65" s="37"/>
      <c r="E65" s="75"/>
      <c r="F65" s="75"/>
      <c r="G65" s="75"/>
      <c r="H65" s="75"/>
      <c r="I65" s="75"/>
      <c r="J65" s="75"/>
      <c r="K65" s="75"/>
      <c r="L65" s="77"/>
      <c r="M65" s="77"/>
      <c r="N65" s="77"/>
      <c r="O65" s="77"/>
      <c r="P65" s="77"/>
      <c r="Q65" s="77"/>
      <c r="R65" s="77"/>
      <c r="S65" s="78"/>
      <c r="T65" s="79"/>
    </row>
    <row r="66" spans="1:20" ht="30.6" customHeight="1">
      <c r="A66" s="39" t="str">
        <f>'Année 1 Maquette'!B66</f>
        <v>Rédaction académique</v>
      </c>
      <c r="B66" s="39" t="str">
        <f>'Année 1 Maquette'!C66</f>
        <v>ECUE</v>
      </c>
      <c r="C66" s="7"/>
      <c r="D66" s="7">
        <v>2</v>
      </c>
      <c r="E66" s="37" t="s">
        <v>436</v>
      </c>
      <c r="F66" s="37" t="s">
        <v>436</v>
      </c>
      <c r="G66" s="37" t="s">
        <v>436</v>
      </c>
      <c r="H66" s="37" t="s">
        <v>436</v>
      </c>
      <c r="I66" s="37" t="s">
        <v>436</v>
      </c>
      <c r="J66" s="37"/>
      <c r="K66" s="37" t="s">
        <v>9</v>
      </c>
      <c r="L66" s="37"/>
      <c r="M66" s="37">
        <v>2</v>
      </c>
      <c r="N66" s="37"/>
      <c r="O66" s="37"/>
      <c r="P66" s="37"/>
      <c r="Q66" s="37"/>
      <c r="R66" s="37"/>
      <c r="S66" s="7"/>
      <c r="T66" s="1"/>
    </row>
    <row r="67" spans="1:20" ht="30.6" customHeight="1">
      <c r="A67" s="39" t="str">
        <f>'Année 1 Maquette'!B67</f>
        <v xml:space="preserve">Stage </v>
      </c>
      <c r="B67" s="39" t="str">
        <f>'Année 1 Maquette'!C67</f>
        <v>ECUE</v>
      </c>
      <c r="C67" s="7"/>
      <c r="D67" s="7">
        <v>3</v>
      </c>
      <c r="E67" s="37" t="s">
        <v>436</v>
      </c>
      <c r="F67" s="37" t="s">
        <v>436</v>
      </c>
      <c r="G67" s="37" t="s">
        <v>436</v>
      </c>
      <c r="H67" s="37" t="s">
        <v>436</v>
      </c>
      <c r="I67" s="37" t="s">
        <v>436</v>
      </c>
      <c r="J67" s="37"/>
      <c r="K67" s="37" t="s">
        <v>18</v>
      </c>
      <c r="L67" s="37"/>
      <c r="M67" s="37">
        <v>2</v>
      </c>
      <c r="N67" s="37" t="s">
        <v>34</v>
      </c>
      <c r="O67" s="37"/>
      <c r="P67" s="37"/>
      <c r="Q67" s="37"/>
      <c r="R67" s="37"/>
      <c r="S67" s="7"/>
      <c r="T67" s="1"/>
    </row>
    <row r="68" spans="1:20" ht="30.6" customHeight="1">
      <c r="A68" s="39" t="str">
        <f>'Année 1 Maquette'!B68</f>
        <v>Séminaires de recherche/colloques</v>
      </c>
      <c r="B68" s="39" t="str">
        <f>'Année 1 Maquette'!C68</f>
        <v>ECUE</v>
      </c>
      <c r="C68" s="7"/>
      <c r="D68" s="7">
        <v>1</v>
      </c>
      <c r="E68" s="37" t="s">
        <v>436</v>
      </c>
      <c r="F68" s="37" t="s">
        <v>436</v>
      </c>
      <c r="G68" s="37" t="s">
        <v>436</v>
      </c>
      <c r="H68" s="37" t="s">
        <v>436</v>
      </c>
      <c r="I68" s="37" t="s">
        <v>436</v>
      </c>
      <c r="J68" s="37"/>
      <c r="K68" s="37" t="s">
        <v>9</v>
      </c>
      <c r="L68" s="37"/>
      <c r="M68" s="37">
        <v>2</v>
      </c>
      <c r="N68" s="37"/>
      <c r="O68" s="37"/>
      <c r="P68" s="37"/>
      <c r="Q68" s="37"/>
      <c r="R68" s="37"/>
      <c r="S68" s="7"/>
      <c r="T68" s="1"/>
    </row>
    <row r="69" spans="1:20" ht="30.6" customHeight="1">
      <c r="A69" s="39" t="str">
        <f>'Année 1 Maquette'!B69</f>
        <v xml:space="preserve">Projet de recueil de données </v>
      </c>
      <c r="B69" s="39" t="str">
        <f>'Année 1 Maquette'!C69</f>
        <v>ECUE</v>
      </c>
      <c r="C69" s="7"/>
      <c r="D69" s="7">
        <v>2</v>
      </c>
      <c r="E69" s="37" t="s">
        <v>436</v>
      </c>
      <c r="F69" s="37" t="s">
        <v>436</v>
      </c>
      <c r="G69" s="37" t="s">
        <v>436</v>
      </c>
      <c r="H69" s="37" t="s">
        <v>436</v>
      </c>
      <c r="I69" s="37" t="s">
        <v>436</v>
      </c>
      <c r="J69" s="37"/>
      <c r="K69" s="37" t="s">
        <v>9</v>
      </c>
      <c r="L69" s="37"/>
      <c r="M69" s="37">
        <v>2</v>
      </c>
      <c r="N69" s="37"/>
      <c r="O69" s="37"/>
      <c r="P69" s="37"/>
      <c r="Q69" s="37"/>
      <c r="R69" s="37"/>
      <c r="S69" s="7"/>
      <c r="T69" s="1"/>
    </row>
    <row r="70" spans="1:20" ht="30.6" customHeight="1">
      <c r="A70" s="39" t="str">
        <f>'Année 1 Maquette'!B70</f>
        <v>Anglais</v>
      </c>
      <c r="B70" s="39" t="str">
        <f>'Année 1 Maquette'!C70</f>
        <v>ECUE</v>
      </c>
      <c r="C70" s="38">
        <f>'Année 1 Maquette'!F76</f>
        <v>0</v>
      </c>
      <c r="D70" s="37">
        <v>1</v>
      </c>
      <c r="E70" s="75"/>
      <c r="F70" s="75"/>
      <c r="G70" s="75"/>
      <c r="H70" s="75"/>
      <c r="I70" s="75"/>
      <c r="J70" s="75"/>
      <c r="K70" s="75"/>
      <c r="L70" s="77"/>
      <c r="M70" s="77"/>
      <c r="N70" s="77"/>
      <c r="O70" s="77"/>
      <c r="P70" s="77"/>
      <c r="Q70" s="77"/>
      <c r="R70" s="77"/>
      <c r="S70" s="78"/>
      <c r="T70" s="79"/>
    </row>
    <row r="71" spans="1:20" ht="30.6" customHeight="1">
      <c r="A71" s="64" t="str">
        <f>'Année 1 Maquette'!B71</f>
        <v>Mineure CREATES</v>
      </c>
      <c r="B71" s="64" t="str">
        <f>'Année 1 Maquette'!C71</f>
        <v>UE</v>
      </c>
      <c r="C71" s="65">
        <f>'Année 1 Maquette'!F77</f>
        <v>0</v>
      </c>
      <c r="D71" s="66">
        <v>3</v>
      </c>
      <c r="E71" s="51" t="s">
        <v>436</v>
      </c>
      <c r="F71" s="51" t="s">
        <v>436</v>
      </c>
      <c r="G71" s="66" t="s">
        <v>436</v>
      </c>
      <c r="H71" s="66" t="s">
        <v>436</v>
      </c>
      <c r="I71" s="66" t="s">
        <v>436</v>
      </c>
      <c r="J71" s="66"/>
      <c r="K71" s="66"/>
      <c r="L71" s="66"/>
      <c r="M71" s="66"/>
      <c r="N71" s="66"/>
      <c r="O71" s="66"/>
      <c r="P71" s="66"/>
      <c r="Q71" s="66"/>
      <c r="R71" s="66"/>
      <c r="S71" s="51"/>
      <c r="T71" s="76"/>
    </row>
    <row r="72" spans="1:20" ht="30.6" customHeight="1">
      <c r="A72" s="39">
        <f>'Année 1 Maquette'!B72</f>
        <v>0</v>
      </c>
      <c r="B72" s="39">
        <f>'Année 1 Maquette'!C72</f>
        <v>0</v>
      </c>
      <c r="C72" s="38">
        <f>'Année 1 Maquette'!F78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7"/>
      <c r="T72" s="1"/>
    </row>
    <row r="73" spans="1:20" ht="30.6" customHeight="1">
      <c r="A73" s="39">
        <f>'Année 1 Maquette'!B73</f>
        <v>0</v>
      </c>
      <c r="B73" s="39">
        <f>'Année 1 Maquette'!C73</f>
        <v>0</v>
      </c>
      <c r="C73" s="38">
        <f>'Année 1 Maquette'!F79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7"/>
      <c r="T73" s="1"/>
    </row>
    <row r="74" spans="1:20" ht="30.6" customHeight="1">
      <c r="A74" s="39">
        <f>'Année 1 Maquette'!B74</f>
        <v>0</v>
      </c>
      <c r="B74" s="39">
        <f>'Année 1 Maquette'!C74</f>
        <v>0</v>
      </c>
      <c r="C74" s="38">
        <f>'Année 1 Maquette'!F80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7"/>
      <c r="T74" s="1"/>
    </row>
    <row r="75" spans="1:20" ht="30.6" customHeight="1">
      <c r="A75" s="39">
        <f>'Année 1 Maquette'!B75</f>
        <v>0</v>
      </c>
      <c r="B75" s="39">
        <f>'Année 1 Maquette'!C75</f>
        <v>0</v>
      </c>
      <c r="C75" s="38">
        <f>'Année 1 Maquette'!F81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7"/>
      <c r="T75" s="1"/>
    </row>
    <row r="76" spans="1:20" ht="30.6" customHeight="1">
      <c r="A76" s="39">
        <f>'Année 1 Maquette'!B76</f>
        <v>0</v>
      </c>
      <c r="B76" s="39">
        <f>'Année 1 Maquette'!C76</f>
        <v>0</v>
      </c>
      <c r="C76" s="38">
        <f>'Année 1 Maquette'!F82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7"/>
      <c r="T76" s="1"/>
    </row>
    <row r="77" spans="1:20" ht="30.6" customHeight="1">
      <c r="A77" s="39">
        <f>'Année 1 Maquette'!B77</f>
        <v>0</v>
      </c>
      <c r="B77" s="39">
        <f>'Année 1 Maquette'!C77</f>
        <v>0</v>
      </c>
      <c r="C77" s="38">
        <f>'Année 1 Maquette'!F83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7"/>
      <c r="T77" s="1"/>
    </row>
    <row r="78" spans="1:20" ht="30.6" customHeight="1">
      <c r="A78" s="39">
        <f>'Année 1 Maquette'!B78</f>
        <v>0</v>
      </c>
      <c r="B78" s="39">
        <f>'Année 1 Maquette'!C78</f>
        <v>0</v>
      </c>
      <c r="C78" s="38">
        <f>'Année 1 Maquette'!F84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7"/>
      <c r="T78" s="1"/>
    </row>
    <row r="79" spans="1:20" ht="30.6" customHeight="1">
      <c r="A79" s="39">
        <f>'Année 1 Maquette'!B79</f>
        <v>0</v>
      </c>
      <c r="B79" s="39">
        <f>'Année 1 Maquette'!C79</f>
        <v>0</v>
      </c>
      <c r="C79" s="38">
        <f>'Année 1 Maquette'!F85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7"/>
      <c r="T79" s="1"/>
    </row>
    <row r="80" spans="1:20" ht="30.6" customHeight="1">
      <c r="A80" s="39">
        <f>'Année 1 Maquette'!B80</f>
        <v>0</v>
      </c>
      <c r="B80" s="39">
        <f>'Année 1 Maquette'!C80</f>
        <v>0</v>
      </c>
      <c r="C80" s="38">
        <f>'Année 1 Maquette'!F86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7"/>
      <c r="T80" s="1"/>
    </row>
    <row r="81" spans="1:20" ht="30.6" customHeight="1">
      <c r="A81" s="39">
        <f>'Année 1 Maquette'!B81</f>
        <v>0</v>
      </c>
      <c r="B81" s="39">
        <f>'Année 1 Maquette'!C81</f>
        <v>0</v>
      </c>
      <c r="C81" s="38">
        <f>'Année 1 Maquette'!F87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7"/>
      <c r="T81" s="1"/>
    </row>
    <row r="82" spans="1:20" ht="30.6" customHeight="1">
      <c r="A82" s="39">
        <f>'Année 1 Maquette'!B82</f>
        <v>0</v>
      </c>
      <c r="B82" s="39">
        <f>'Année 1 Maquette'!C82</f>
        <v>0</v>
      </c>
      <c r="C82" s="38">
        <f>'Année 1 Maquette'!F88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7"/>
      <c r="T82" s="1"/>
    </row>
    <row r="83" spans="1:20" ht="30.6" customHeight="1">
      <c r="A83" s="39">
        <f>'Année 1 Maquette'!B83</f>
        <v>0</v>
      </c>
      <c r="B83" s="39">
        <f>'Année 1 Maquette'!C83</f>
        <v>0</v>
      </c>
      <c r="C83" s="38">
        <f>'Année 1 Maquette'!F89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7"/>
      <c r="T83" s="1"/>
    </row>
    <row r="84" spans="1:20" ht="30.6" customHeight="1">
      <c r="A84" s="39">
        <f>'Année 1 Maquette'!B84</f>
        <v>0</v>
      </c>
      <c r="B84" s="39">
        <f>'Année 1 Maquette'!C84</f>
        <v>0</v>
      </c>
      <c r="C84" s="38">
        <f>'Année 1 Maquette'!F90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7"/>
      <c r="T84" s="1"/>
    </row>
    <row r="85" spans="1:20" ht="30.6" customHeight="1">
      <c r="A85" s="39">
        <f>'Année 1 Maquette'!B85</f>
        <v>0</v>
      </c>
      <c r="B85" s="39">
        <f>'Année 1 Maquette'!C85</f>
        <v>0</v>
      </c>
      <c r="C85" s="38">
        <f>'Année 1 Maquette'!F91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7"/>
      <c r="T85" s="1"/>
    </row>
    <row r="86" spans="1:20" ht="30.6" customHeight="1">
      <c r="A86" s="39">
        <f>'Année 1 Maquette'!B86</f>
        <v>0</v>
      </c>
      <c r="B86" s="39">
        <f>'Année 1 Maquette'!C86</f>
        <v>0</v>
      </c>
      <c r="C86" s="38">
        <f>'Année 1 Maquette'!F92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7"/>
      <c r="T86" s="1"/>
    </row>
    <row r="87" spans="1:20" ht="30.6" customHeight="1">
      <c r="A87" s="39">
        <f>'Année 1 Maquette'!B87</f>
        <v>0</v>
      </c>
      <c r="B87" s="39">
        <f>'Année 1 Maquette'!C87</f>
        <v>0</v>
      </c>
      <c r="C87" s="38">
        <f>'Année 1 Maquette'!F93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7"/>
      <c r="T87" s="1"/>
    </row>
    <row r="88" spans="1:20" ht="30.6" customHeight="1">
      <c r="A88" s="39">
        <f>'Année 1 Maquette'!B88</f>
        <v>0</v>
      </c>
      <c r="B88" s="39">
        <f>'Année 1 Maquette'!C88</f>
        <v>0</v>
      </c>
      <c r="C88" s="38">
        <f>'Année 1 Maquette'!F94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7"/>
      <c r="T88" s="1"/>
    </row>
    <row r="89" spans="1:20" ht="30.6" customHeight="1">
      <c r="A89" s="39">
        <f>'Année 1 Maquette'!B89</f>
        <v>0</v>
      </c>
      <c r="B89" s="39">
        <f>'Année 1 Maquette'!C89</f>
        <v>0</v>
      </c>
      <c r="C89" s="38">
        <f>'Année 1 Maquette'!F95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7"/>
      <c r="T89" s="1"/>
    </row>
    <row r="90" spans="1:20" ht="30.6" customHeight="1">
      <c r="A90" s="39">
        <f>'Année 1 Maquette'!B90</f>
        <v>0</v>
      </c>
      <c r="B90" s="39">
        <f>'Année 1 Maquette'!C90</f>
        <v>0</v>
      </c>
      <c r="C90" s="38">
        <f>'Année 1 Maquette'!F96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7"/>
      <c r="T90" s="1"/>
    </row>
    <row r="91" spans="1:20" ht="30.6" customHeight="1">
      <c r="A91" s="39">
        <f>'Année 1 Maquette'!B91</f>
        <v>0</v>
      </c>
      <c r="B91" s="39">
        <f>'Année 1 Maquette'!C91</f>
        <v>0</v>
      </c>
      <c r="C91" s="38">
        <f>'Année 1 Maquette'!F97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7"/>
      <c r="T91" s="1"/>
    </row>
    <row r="92" spans="1:20" ht="30.6" customHeight="1">
      <c r="A92" s="39">
        <f>'Année 1 Maquette'!B92</f>
        <v>0</v>
      </c>
      <c r="B92" s="39">
        <f>'Année 1 Maquette'!C92</f>
        <v>0</v>
      </c>
      <c r="C92" s="38">
        <f>'Année 1 Maquette'!F98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7"/>
      <c r="T92" s="1"/>
    </row>
    <row r="93" spans="1:20" ht="30.6" customHeight="1">
      <c r="A93" s="39">
        <f>'Année 1 Maquette'!B93</f>
        <v>0</v>
      </c>
      <c r="B93" s="39">
        <f>'Année 1 Maquette'!C93</f>
        <v>0</v>
      </c>
      <c r="C93" s="38">
        <f>'Année 1 Maquette'!F99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7"/>
      <c r="T93" s="1"/>
    </row>
    <row r="94" spans="1:20" ht="30.6" customHeight="1">
      <c r="A94" s="39">
        <f>'Année 1 Maquette'!B94</f>
        <v>0</v>
      </c>
      <c r="B94" s="39">
        <f>'Année 1 Maquette'!C94</f>
        <v>0</v>
      </c>
      <c r="C94" s="38">
        <f>'Année 1 Maquette'!F100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7"/>
      <c r="T94" s="1"/>
    </row>
    <row r="95" spans="1:20" ht="30.6" customHeight="1">
      <c r="A95" s="39">
        <f>'Année 1 Maquette'!B95</f>
        <v>0</v>
      </c>
      <c r="B95" s="39">
        <f>'Année 1 Maquette'!C95</f>
        <v>0</v>
      </c>
      <c r="C95" s="38">
        <f>'Année 1 Maquette'!F101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7"/>
      <c r="T95" s="1"/>
    </row>
    <row r="96" spans="1:20" ht="30.6" customHeight="1">
      <c r="A96" s="39">
        <f>'Année 1 Maquette'!B96</f>
        <v>0</v>
      </c>
      <c r="B96" s="39">
        <f>'Année 1 Maquette'!C96</f>
        <v>0</v>
      </c>
      <c r="C96" s="38">
        <f>'Année 1 Maquette'!F102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7"/>
      <c r="T96" s="1"/>
    </row>
    <row r="97" spans="1:20" ht="30.6" customHeight="1">
      <c r="A97" s="39">
        <f>'Année 1 Maquette'!B97</f>
        <v>0</v>
      </c>
      <c r="B97" s="39">
        <f>'Année 1 Maquette'!C97</f>
        <v>0</v>
      </c>
      <c r="C97" s="38">
        <f>'Année 1 Maquette'!F103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7"/>
      <c r="T97" s="1"/>
    </row>
    <row r="98" spans="1:20" ht="30.6" customHeight="1">
      <c r="A98" s="39">
        <f>'Année 1 Maquette'!B98</f>
        <v>0</v>
      </c>
      <c r="B98" s="39">
        <f>'Année 1 Maquette'!C98</f>
        <v>0</v>
      </c>
      <c r="C98" s="38">
        <f>'Année 1 Maquette'!F104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7"/>
      <c r="T98" s="1"/>
    </row>
    <row r="99" spans="1:20" ht="30.6" customHeight="1">
      <c r="A99" s="39">
        <f>'Année 1 Maquette'!B99</f>
        <v>0</v>
      </c>
      <c r="B99" s="39">
        <f>'Année 1 Maquette'!C99</f>
        <v>0</v>
      </c>
      <c r="C99" s="38">
        <f>'Année 1 Maquette'!F105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7"/>
      <c r="T99" s="1"/>
    </row>
    <row r="100" spans="1:20" ht="30.6" customHeight="1">
      <c r="A100" s="39">
        <f>'Année 1 Maquette'!B100</f>
        <v>0</v>
      </c>
      <c r="B100" s="39">
        <f>'Année 1 Maquette'!C100</f>
        <v>0</v>
      </c>
      <c r="C100" s="38">
        <f>'Année 1 Maquette'!F106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7"/>
      <c r="T100" s="1"/>
    </row>
    <row r="101" spans="1:20" ht="30.6" customHeight="1">
      <c r="A101" s="39">
        <f>'Année 1 Maquette'!B101</f>
        <v>0</v>
      </c>
      <c r="B101" s="39">
        <f>'Année 1 Maquette'!C101</f>
        <v>0</v>
      </c>
      <c r="C101" s="38">
        <f>'Année 1 Maquette'!F107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7"/>
      <c r="T101" s="1"/>
    </row>
    <row r="102" spans="1:20" ht="30.6" customHeight="1">
      <c r="A102" s="39">
        <f>'Année 1 Maquette'!B102</f>
        <v>0</v>
      </c>
      <c r="B102" s="39">
        <f>'Année 1 Maquette'!C102</f>
        <v>0</v>
      </c>
      <c r="C102" s="38">
        <f>'Année 1 Maquette'!F108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7"/>
      <c r="T102" s="1"/>
    </row>
    <row r="103" spans="1:20" ht="30.6" customHeight="1">
      <c r="A103" s="39">
        <f>'Année 1 Maquette'!B103</f>
        <v>0</v>
      </c>
      <c r="B103" s="39">
        <f>'Année 1 Maquette'!C103</f>
        <v>0</v>
      </c>
      <c r="C103" s="38">
        <f>'Année 1 Maquette'!F109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7"/>
      <c r="T103" s="1"/>
    </row>
    <row r="104" spans="1:20" ht="30.6" customHeight="1">
      <c r="A104" s="39">
        <f>'Année 1 Maquette'!B104</f>
        <v>0</v>
      </c>
      <c r="B104" s="39">
        <f>'Année 1 Maquette'!C104</f>
        <v>0</v>
      </c>
      <c r="C104" s="38">
        <f>'Année 1 Maquette'!F110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7"/>
      <c r="T104" s="1"/>
    </row>
    <row r="105" spans="1:20" ht="30.6" customHeight="1">
      <c r="A105" s="39">
        <f>'Année 1 Maquette'!B105</f>
        <v>0</v>
      </c>
      <c r="B105" s="39">
        <f>'Année 1 Maquette'!C105</f>
        <v>0</v>
      </c>
      <c r="C105" s="38">
        <f>'Année 1 Maquette'!F111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7"/>
      <c r="T105" s="1"/>
    </row>
    <row r="106" spans="1:20" ht="30.6" customHeight="1">
      <c r="A106" s="39">
        <f>'Année 1 Maquette'!B106</f>
        <v>0</v>
      </c>
      <c r="B106" s="39">
        <f>'Année 1 Maquette'!C106</f>
        <v>0</v>
      </c>
      <c r="C106" s="38">
        <f>'Année 1 Maquette'!F112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7"/>
      <c r="T106" s="1"/>
    </row>
    <row r="107" spans="1:20" ht="30.6" customHeight="1">
      <c r="A107" s="39">
        <f>'Année 1 Maquette'!B107</f>
        <v>0</v>
      </c>
      <c r="B107" s="39">
        <f>'Année 1 Maquette'!C107</f>
        <v>0</v>
      </c>
      <c r="C107" s="38">
        <f>'Année 1 Maquette'!F113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7"/>
      <c r="T107" s="1"/>
    </row>
    <row r="108" spans="1:20" ht="30.6" customHeight="1">
      <c r="A108" s="39">
        <f>'Année 1 Maquette'!B108</f>
        <v>0</v>
      </c>
      <c r="B108" s="39">
        <f>'Année 1 Maquette'!C108</f>
        <v>0</v>
      </c>
      <c r="C108" s="38">
        <f>'Année 1 Maquette'!F114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7"/>
      <c r="T108" s="1"/>
    </row>
    <row r="109" spans="1:20" ht="30.6" customHeight="1">
      <c r="A109" s="39">
        <f>'Année 1 Maquette'!B109</f>
        <v>0</v>
      </c>
      <c r="B109" s="39">
        <f>'Année 1 Maquette'!C109</f>
        <v>0</v>
      </c>
      <c r="C109" s="38">
        <f>'Année 1 Maquette'!F115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7"/>
      <c r="T109" s="1"/>
    </row>
    <row r="110" spans="1:20" ht="30.6" customHeight="1">
      <c r="A110" s="39">
        <f>'Année 1 Maquette'!B110</f>
        <v>0</v>
      </c>
      <c r="B110" s="39">
        <f>'Année 1 Maquette'!C110</f>
        <v>0</v>
      </c>
      <c r="C110" s="38">
        <f>'Année 1 Maquette'!F116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7"/>
      <c r="T110" s="1"/>
    </row>
    <row r="111" spans="1:20" ht="30.6" customHeight="1">
      <c r="A111" s="39">
        <f>'Année 1 Maquette'!B111</f>
        <v>0</v>
      </c>
      <c r="B111" s="39">
        <f>'Année 1 Maquette'!C111</f>
        <v>0</v>
      </c>
      <c r="C111" s="38">
        <f>'Année 1 Maquette'!F117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7"/>
      <c r="T111" s="1"/>
    </row>
    <row r="112" spans="1:20" ht="30.6" customHeight="1">
      <c r="A112" s="39">
        <f>'Année 1 Maquette'!B112</f>
        <v>0</v>
      </c>
      <c r="B112" s="39">
        <f>'Année 1 Maquette'!C112</f>
        <v>0</v>
      </c>
      <c r="C112" s="38">
        <f>'Année 1 Maquette'!F118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7"/>
      <c r="T112" s="1"/>
    </row>
    <row r="113" spans="1:20" ht="30.6" customHeight="1">
      <c r="A113" s="39">
        <f>'Année 1 Maquette'!B113</f>
        <v>0</v>
      </c>
      <c r="B113" s="39">
        <f>'Année 1 Maquette'!C113</f>
        <v>0</v>
      </c>
      <c r="C113" s="38">
        <f>'Année 1 Maquette'!F119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7"/>
      <c r="T113" s="1"/>
    </row>
    <row r="114" spans="1:20" ht="30.6" customHeight="1">
      <c r="A114" s="39">
        <f>'Année 1 Maquette'!B114</f>
        <v>0</v>
      </c>
      <c r="B114" s="39">
        <f>'Année 1 Maquette'!C114</f>
        <v>0</v>
      </c>
      <c r="C114" s="38">
        <f>'Année 1 Maquette'!F120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7"/>
      <c r="T114" s="1"/>
    </row>
    <row r="115" spans="1:20" ht="30.6" customHeight="1">
      <c r="A115" s="39">
        <f>'Année 1 Maquette'!B115</f>
        <v>0</v>
      </c>
      <c r="B115" s="39">
        <f>'Année 1 Maquette'!C115</f>
        <v>0</v>
      </c>
      <c r="C115" s="38">
        <f>'Année 1 Maquette'!F121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7"/>
      <c r="T115" s="1"/>
    </row>
    <row r="116" spans="1:20" ht="30.6" customHeight="1">
      <c r="A116" s="39">
        <f>'Année 1 Maquette'!B116</f>
        <v>0</v>
      </c>
      <c r="B116" s="39">
        <f>'Année 1 Maquette'!C116</f>
        <v>0</v>
      </c>
      <c r="C116" s="38">
        <f>'Année 1 Maquette'!F122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7"/>
      <c r="T116" s="1"/>
    </row>
    <row r="117" spans="1:20" ht="30.6" customHeight="1">
      <c r="A117" s="39">
        <f>'Année 1 Maquette'!B117</f>
        <v>0</v>
      </c>
      <c r="B117" s="39">
        <f>'Année 1 Maquette'!C117</f>
        <v>0</v>
      </c>
      <c r="C117" s="38">
        <f>'Année 1 Maquette'!F123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7"/>
      <c r="T117" s="1"/>
    </row>
    <row r="118" spans="1:20" ht="30.6" customHeight="1">
      <c r="A118" s="39">
        <f>'Année 1 Maquette'!B118</f>
        <v>0</v>
      </c>
      <c r="B118" s="39">
        <f>'Année 1 Maquette'!C118</f>
        <v>0</v>
      </c>
      <c r="C118" s="38">
        <f>'Année 1 Maquette'!F124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7"/>
      <c r="T118" s="1"/>
    </row>
    <row r="119" spans="1:20" ht="30.6" customHeight="1">
      <c r="A119" s="39">
        <f>'Année 1 Maquette'!B125</f>
        <v>0</v>
      </c>
      <c r="B119" s="39">
        <f>'Année 1 Maquette'!C125</f>
        <v>0</v>
      </c>
      <c r="C119" s="38">
        <f>'Année 1 Maquette'!F125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7"/>
      <c r="T119" s="1"/>
    </row>
    <row r="120" spans="1:20" ht="30.6" customHeight="1">
      <c r="A120" s="39">
        <f>'Année 1 Maquette'!B126</f>
        <v>0</v>
      </c>
      <c r="B120" s="39">
        <f>'Année 1 Maquette'!C126</f>
        <v>0</v>
      </c>
      <c r="C120" s="38">
        <f>'Année 1 Maquette'!F126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7"/>
      <c r="T120" s="1"/>
    </row>
    <row r="121" spans="1:20" ht="30.6" customHeight="1">
      <c r="A121" s="39">
        <f>'Année 1 Maquette'!B127</f>
        <v>0</v>
      </c>
      <c r="B121" s="39">
        <f>'Année 1 Maquette'!C127</f>
        <v>0</v>
      </c>
      <c r="C121" s="38">
        <f>'Année 1 Maquette'!F127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7"/>
      <c r="T121" s="1"/>
    </row>
    <row r="122" spans="1:20" ht="30.6" customHeight="1">
      <c r="A122" s="39">
        <f>'Année 1 Maquette'!B128</f>
        <v>0</v>
      </c>
      <c r="B122" s="39">
        <f>'Année 1 Maquette'!C128</f>
        <v>0</v>
      </c>
      <c r="C122" s="38">
        <f>'Année 1 Maquette'!F128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7"/>
      <c r="T122" s="1"/>
    </row>
    <row r="123" spans="1:20" ht="30.6" customHeight="1">
      <c r="A123" s="39">
        <f>'Année 1 Maquette'!B129</f>
        <v>0</v>
      </c>
      <c r="B123" s="39">
        <f>'Année 1 Maquette'!C129</f>
        <v>0</v>
      </c>
      <c r="C123" s="38">
        <f>'Année 1 Maquette'!F129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7"/>
      <c r="T123" s="1"/>
    </row>
    <row r="124" spans="1:20" ht="30.6" customHeight="1">
      <c r="A124" s="39">
        <f>'Année 1 Maquette'!B130</f>
        <v>0</v>
      </c>
      <c r="B124" s="39">
        <f>'Année 1 Maquette'!C130</f>
        <v>0</v>
      </c>
      <c r="C124" s="38">
        <f>'Année 1 Maquette'!F130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7"/>
      <c r="T124" s="1"/>
    </row>
    <row r="125" spans="1:20" ht="30.6" customHeight="1">
      <c r="A125" s="39">
        <f>'Année 1 Maquette'!B131</f>
        <v>0</v>
      </c>
      <c r="B125" s="39">
        <f>'Année 1 Maquette'!C131</f>
        <v>0</v>
      </c>
      <c r="C125" s="38">
        <f>'Année 1 Maquette'!F131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7"/>
      <c r="T125" s="1"/>
    </row>
    <row r="126" spans="1:20" ht="30.6" customHeight="1">
      <c r="A126" s="39">
        <f>'Année 1 Maquette'!B132</f>
        <v>0</v>
      </c>
      <c r="B126" s="39">
        <f>'Année 1 Maquette'!C132</f>
        <v>0</v>
      </c>
      <c r="C126" s="38">
        <f>'Année 1 Maquette'!F132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7"/>
      <c r="T126" s="1"/>
    </row>
    <row r="127" spans="1:20" ht="30.6" customHeight="1">
      <c r="A127" s="39">
        <f>'Année 1 Maquette'!B133</f>
        <v>0</v>
      </c>
      <c r="B127" s="39">
        <f>'Année 1 Maquette'!C133</f>
        <v>0</v>
      </c>
      <c r="C127" s="38">
        <f>'Année 1 Maquette'!F133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7"/>
      <c r="T127" s="1"/>
    </row>
    <row r="128" spans="1:20" ht="30.6" customHeight="1">
      <c r="A128" s="39">
        <f>'Année 1 Maquette'!B134</f>
        <v>0</v>
      </c>
      <c r="B128" s="39">
        <f>'Année 1 Maquette'!C134</f>
        <v>0</v>
      </c>
      <c r="C128" s="38">
        <f>'Année 1 Maquette'!F134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7"/>
      <c r="T128" s="1"/>
    </row>
    <row r="129" spans="1:20" ht="30.6" customHeight="1">
      <c r="A129" s="39">
        <f>'Année 1 Maquette'!B135</f>
        <v>0</v>
      </c>
      <c r="B129" s="39">
        <f>'Année 1 Maquette'!C135</f>
        <v>0</v>
      </c>
      <c r="C129" s="38">
        <f>'Année 1 Maquette'!F135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7"/>
      <c r="T129" s="1"/>
    </row>
    <row r="130" spans="1:20" ht="30.6" customHeight="1">
      <c r="A130" s="39">
        <f>'Année 1 Maquette'!B136</f>
        <v>0</v>
      </c>
      <c r="B130" s="39">
        <f>'Année 1 Maquette'!C136</f>
        <v>0</v>
      </c>
      <c r="C130" s="38">
        <f>'Année 1 Maquette'!F136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7"/>
      <c r="T130" s="1"/>
    </row>
    <row r="131" spans="1:20" ht="30.6" customHeight="1">
      <c r="A131" s="39">
        <f>'Année 1 Maquette'!B137</f>
        <v>0</v>
      </c>
      <c r="B131" s="39">
        <f>'Année 1 Maquette'!C137</f>
        <v>0</v>
      </c>
      <c r="C131" s="38">
        <f>'Année 1 Maquette'!F137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7"/>
      <c r="T131" s="1"/>
    </row>
    <row r="132" spans="1:20" ht="30.6" customHeight="1">
      <c r="A132" s="39">
        <f>'Année 1 Maquette'!B138</f>
        <v>0</v>
      </c>
      <c r="B132" s="39">
        <f>'Année 1 Maquette'!C138</f>
        <v>0</v>
      </c>
      <c r="C132" s="38">
        <f>'Année 1 Maquette'!F138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7"/>
      <c r="T132" s="1"/>
    </row>
    <row r="133" spans="1:20" ht="30.6" customHeight="1">
      <c r="A133" s="39">
        <f>'Année 1 Maquette'!B139</f>
        <v>0</v>
      </c>
      <c r="B133" s="39">
        <f>'Année 1 Maquette'!C139</f>
        <v>0</v>
      </c>
      <c r="C133" s="38">
        <f>'Année 1 Maquette'!F139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7"/>
      <c r="T133" s="1"/>
    </row>
    <row r="134" spans="1:20" ht="30.6" customHeight="1">
      <c r="A134" s="39">
        <f>'Année 1 Maquette'!B140</f>
        <v>0</v>
      </c>
      <c r="B134" s="39">
        <f>'Année 1 Maquette'!C140</f>
        <v>0</v>
      </c>
      <c r="C134" s="38">
        <f>'Année 1 Maquette'!F140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7"/>
      <c r="T134" s="1"/>
    </row>
    <row r="135" spans="1:20" ht="30.6" customHeight="1">
      <c r="A135" s="39">
        <f>'Année 1 Maquette'!B141</f>
        <v>0</v>
      </c>
      <c r="B135" s="39">
        <f>'Année 1 Maquette'!C141</f>
        <v>0</v>
      </c>
      <c r="C135" s="38">
        <f>'Année 1 Maquette'!F141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7"/>
      <c r="T135" s="1"/>
    </row>
    <row r="136" spans="1:20" ht="30.6" customHeight="1">
      <c r="A136" s="39">
        <f>'Année 1 Maquette'!B142</f>
        <v>0</v>
      </c>
      <c r="B136" s="39">
        <f>'Année 1 Maquette'!C142</f>
        <v>0</v>
      </c>
      <c r="C136" s="38">
        <f>'Année 1 Maquette'!F142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7"/>
      <c r="T136" s="1"/>
    </row>
    <row r="137" spans="1:20" ht="30.6" customHeight="1">
      <c r="A137" s="39">
        <f>'Année 1 Maquette'!B143</f>
        <v>0</v>
      </c>
      <c r="B137" s="39">
        <f>'Année 1 Maquette'!C143</f>
        <v>0</v>
      </c>
      <c r="C137" s="38">
        <f>'Année 1 Maquette'!F143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7"/>
      <c r="T137" s="1"/>
    </row>
    <row r="138" spans="1:20" ht="30.6" customHeight="1">
      <c r="A138" s="39">
        <f>'Année 1 Maquette'!B144</f>
        <v>0</v>
      </c>
      <c r="B138" s="39">
        <f>'Année 1 Maquette'!C144</f>
        <v>0</v>
      </c>
      <c r="C138" s="38">
        <f>'Année 1 Maquette'!F144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7"/>
      <c r="T138" s="1"/>
    </row>
    <row r="139" spans="1:20" ht="30.6" customHeight="1">
      <c r="A139" s="39">
        <f>'Année 1 Maquette'!B145</f>
        <v>0</v>
      </c>
      <c r="B139" s="39">
        <f>'Année 1 Maquette'!C145</f>
        <v>0</v>
      </c>
      <c r="C139" s="38">
        <f>'Année 1 Maquette'!F145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7"/>
      <c r="T139" s="1"/>
    </row>
    <row r="140" spans="1:20" ht="30.6" customHeight="1">
      <c r="A140" s="39">
        <f>'Année 1 Maquette'!B146</f>
        <v>0</v>
      </c>
      <c r="B140" s="39">
        <f>'Année 1 Maquette'!C146</f>
        <v>0</v>
      </c>
      <c r="C140" s="38">
        <f>'Année 1 Maquette'!F146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7"/>
      <c r="T140" s="1"/>
    </row>
    <row r="141" spans="1:20" ht="30.6" customHeight="1">
      <c r="A141" s="39">
        <f>'Année 1 Maquette'!B147</f>
        <v>0</v>
      </c>
      <c r="B141" s="39">
        <f>'Année 1 Maquette'!C147</f>
        <v>0</v>
      </c>
      <c r="C141" s="38">
        <f>'Année 1 Maquette'!F147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7"/>
      <c r="T141" s="1"/>
    </row>
    <row r="142" spans="1:20" ht="30.6" customHeight="1">
      <c r="A142" s="39">
        <f>'Année 1 Maquette'!B148</f>
        <v>0</v>
      </c>
      <c r="B142" s="39">
        <f>'Année 1 Maquette'!C148</f>
        <v>0</v>
      </c>
      <c r="C142" s="38">
        <f>'Année 1 Maquette'!F148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7"/>
      <c r="T142" s="1"/>
    </row>
    <row r="143" spans="1:20" ht="30.6" customHeight="1">
      <c r="A143" s="39">
        <f>'Année 1 Maquette'!B149</f>
        <v>0</v>
      </c>
      <c r="B143" s="39">
        <f>'Année 1 Maquette'!C149</f>
        <v>0</v>
      </c>
      <c r="C143" s="38">
        <f>'Année 1 Maquette'!F149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7"/>
      <c r="T143" s="1"/>
    </row>
    <row r="144" spans="1:20" ht="30.6" customHeight="1">
      <c r="A144" s="39">
        <f>'Année 1 Maquette'!B150</f>
        <v>0</v>
      </c>
      <c r="B144" s="39">
        <f>'Année 1 Maquette'!C150</f>
        <v>0</v>
      </c>
      <c r="C144" s="38">
        <f>'Année 1 Maquette'!F150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7"/>
      <c r="T144" s="1"/>
    </row>
    <row r="145" spans="1:20" ht="30.6" customHeight="1">
      <c r="A145" s="39">
        <f>'Année 1 Maquette'!B151</f>
        <v>0</v>
      </c>
      <c r="B145" s="39">
        <f>'Année 1 Maquette'!C151</f>
        <v>0</v>
      </c>
      <c r="C145" s="38">
        <f>'Année 1 Maquette'!F151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7"/>
      <c r="T145" s="1"/>
    </row>
    <row r="146" spans="1:20" ht="30.6" customHeight="1">
      <c r="A146" s="39">
        <f>'Année 1 Maquette'!B152</f>
        <v>0</v>
      </c>
      <c r="B146" s="39">
        <f>'Année 1 Maquette'!C152</f>
        <v>0</v>
      </c>
      <c r="C146" s="38">
        <f>'Année 1 Maquette'!F152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7"/>
      <c r="T146" s="1"/>
    </row>
    <row r="147" spans="1:20" ht="30.6" customHeight="1">
      <c r="A147" s="39">
        <f>'Année 1 Maquette'!B153</f>
        <v>0</v>
      </c>
      <c r="B147" s="39">
        <f>'Année 1 Maquette'!C153</f>
        <v>0</v>
      </c>
      <c r="C147" s="38">
        <f>'Année 1 Maquette'!F153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7"/>
      <c r="T147" s="1"/>
    </row>
    <row r="148" spans="1:20" ht="30.6" customHeight="1">
      <c r="A148" s="39">
        <f>'Année 1 Maquette'!B154</f>
        <v>0</v>
      </c>
      <c r="B148" s="39">
        <f>'Année 1 Maquette'!C154</f>
        <v>0</v>
      </c>
      <c r="C148" s="38">
        <f>'Année 1 Maquette'!F154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7"/>
      <c r="T148" s="1"/>
    </row>
    <row r="149" spans="1:20" ht="30.6" customHeight="1">
      <c r="A149" s="39">
        <f>'Année 1 Maquette'!B155</f>
        <v>0</v>
      </c>
      <c r="B149" s="39">
        <f>'Année 1 Maquette'!C155</f>
        <v>0</v>
      </c>
      <c r="C149" s="38">
        <f>'Année 1 Maquette'!F155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7"/>
      <c r="T149" s="1"/>
    </row>
    <row r="150" spans="1:20" ht="30.6" customHeight="1">
      <c r="A150" s="39">
        <f>'Année 1 Maquette'!B156</f>
        <v>0</v>
      </c>
      <c r="B150" s="39">
        <f>'Année 1 Maquette'!C156</f>
        <v>0</v>
      </c>
      <c r="C150" s="38">
        <f>'Année 1 Maquette'!F156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7"/>
      <c r="T150" s="1"/>
    </row>
    <row r="151" spans="1:20" ht="30.6" customHeight="1">
      <c r="A151" s="39">
        <f>'Année 1 Maquette'!B157</f>
        <v>0</v>
      </c>
      <c r="B151" s="39">
        <f>'Année 1 Maquette'!C157</f>
        <v>0</v>
      </c>
      <c r="C151" s="38">
        <f>'Année 1 Maquette'!F157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7"/>
      <c r="T151" s="1"/>
    </row>
    <row r="152" spans="1:20" ht="30.6" customHeight="1">
      <c r="A152" s="39">
        <f>'Année 1 Maquette'!B158</f>
        <v>0</v>
      </c>
      <c r="B152" s="39">
        <f>'Année 1 Maquette'!C158</f>
        <v>0</v>
      </c>
      <c r="C152" s="38">
        <f>'Année 1 Maquette'!F158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7"/>
      <c r="T152" s="1"/>
    </row>
    <row r="153" spans="1:20" ht="30.6" customHeight="1">
      <c r="A153" s="39">
        <f>'Année 1 Maquette'!B159</f>
        <v>0</v>
      </c>
      <c r="B153" s="39">
        <f>'Année 1 Maquette'!C159</f>
        <v>0</v>
      </c>
      <c r="C153" s="38">
        <f>'Année 1 Maquette'!F159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7"/>
      <c r="T153" s="1"/>
    </row>
    <row r="154" spans="1:20" ht="30.6" customHeight="1">
      <c r="A154" s="39">
        <f>'Année 1 Maquette'!B160</f>
        <v>0</v>
      </c>
      <c r="B154" s="39">
        <f>'Année 1 Maquette'!C160</f>
        <v>0</v>
      </c>
      <c r="C154" s="38">
        <f>'Année 1 Maquette'!F160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7"/>
      <c r="T154" s="1"/>
    </row>
    <row r="155" spans="1:20" ht="30.6" customHeight="1">
      <c r="A155" s="39">
        <f>'Année 1 Maquette'!B161</f>
        <v>0</v>
      </c>
      <c r="B155" s="39">
        <f>'Année 1 Maquette'!C161</f>
        <v>0</v>
      </c>
      <c r="C155" s="38">
        <f>'Année 1 Maquette'!F161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7"/>
      <c r="T155" s="1"/>
    </row>
    <row r="156" spans="1:20" ht="30.6" customHeight="1">
      <c r="A156" s="39">
        <f>'Année 1 Maquette'!B162</f>
        <v>0</v>
      </c>
      <c r="B156" s="39">
        <f>'Année 1 Maquette'!C162</f>
        <v>0</v>
      </c>
      <c r="C156" s="38">
        <f>'Année 1 Maquette'!F162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7"/>
      <c r="T156" s="1"/>
    </row>
    <row r="157" spans="1:20" ht="30.6" customHeight="1">
      <c r="A157" s="39">
        <f>'Année 1 Maquette'!B163</f>
        <v>0</v>
      </c>
      <c r="B157" s="39">
        <f>'Année 1 Maquette'!C163</f>
        <v>0</v>
      </c>
      <c r="C157" s="38">
        <f>'Année 1 Maquette'!F163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7"/>
      <c r="T157" s="1"/>
    </row>
    <row r="158" spans="1:20" ht="30.6" customHeight="1">
      <c r="A158" s="39">
        <f>'Année 1 Maquette'!B164</f>
        <v>0</v>
      </c>
      <c r="B158" s="39">
        <f>'Année 1 Maquette'!C164</f>
        <v>0</v>
      </c>
      <c r="C158" s="38">
        <f>'Année 1 Maquette'!F164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7"/>
      <c r="T158" s="1"/>
    </row>
    <row r="159" spans="1:20" ht="30.6" customHeight="1">
      <c r="A159" s="39">
        <f>'Année 1 Maquette'!B165</f>
        <v>0</v>
      </c>
      <c r="B159" s="39">
        <f>'Année 1 Maquette'!C165</f>
        <v>0</v>
      </c>
      <c r="C159" s="38">
        <f>'Année 1 Maquette'!F165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7"/>
      <c r="T159" s="1"/>
    </row>
    <row r="160" spans="1:20" ht="30.6" customHeight="1">
      <c r="A160" s="39">
        <f>'Année 1 Maquette'!B166</f>
        <v>0</v>
      </c>
      <c r="B160" s="39">
        <f>'Année 1 Maquette'!C166</f>
        <v>0</v>
      </c>
      <c r="C160" s="38">
        <f>'Année 1 Maquette'!F166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7"/>
      <c r="T160" s="1"/>
    </row>
    <row r="161" spans="1:20" ht="30.6" customHeight="1">
      <c r="A161" s="39">
        <f>'Année 1 Maquette'!B167</f>
        <v>0</v>
      </c>
      <c r="B161" s="39">
        <f>'Année 1 Maquette'!C167</f>
        <v>0</v>
      </c>
      <c r="C161" s="38">
        <f>'Année 1 Maquette'!F167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7"/>
      <c r="T161" s="1"/>
    </row>
    <row r="162" spans="1:20" ht="30.6" customHeight="1">
      <c r="A162" s="39">
        <f>'Année 1 Maquette'!B168</f>
        <v>0</v>
      </c>
      <c r="B162" s="39">
        <f>'Année 1 Maquette'!C168</f>
        <v>0</v>
      </c>
      <c r="C162" s="38">
        <f>'Année 1 Maquette'!F168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7"/>
      <c r="T162" s="1"/>
    </row>
    <row r="163" spans="1:20" ht="30.6" customHeight="1">
      <c r="A163" s="39">
        <f>'Année 1 Maquette'!B169</f>
        <v>0</v>
      </c>
      <c r="B163" s="39">
        <f>'Année 1 Maquette'!C169</f>
        <v>0</v>
      </c>
      <c r="C163" s="38">
        <f>'Année 1 Maquette'!F169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7"/>
      <c r="T163" s="1"/>
    </row>
    <row r="164" spans="1:20" ht="30.6" customHeight="1">
      <c r="A164" s="39">
        <f>'Année 1 Maquette'!B170</f>
        <v>0</v>
      </c>
      <c r="B164" s="39">
        <f>'Année 1 Maquette'!C170</f>
        <v>0</v>
      </c>
      <c r="C164" s="38">
        <f>'Année 1 Maquette'!F170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7"/>
      <c r="T164" s="1"/>
    </row>
    <row r="165" spans="1:20" ht="30.6" customHeight="1">
      <c r="A165" s="39">
        <f>'Année 1 Maquette'!B171</f>
        <v>0</v>
      </c>
      <c r="B165" s="39">
        <f>'Année 1 Maquette'!C171</f>
        <v>0</v>
      </c>
      <c r="C165" s="38">
        <f>'Année 1 Maquette'!F171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7"/>
      <c r="T165" s="1"/>
    </row>
    <row r="166" spans="1:20" ht="30.6" customHeight="1">
      <c r="A166" s="39">
        <f>'Année 1 Maquette'!B172</f>
        <v>0</v>
      </c>
      <c r="B166" s="39">
        <f>'Année 1 Maquette'!C172</f>
        <v>0</v>
      </c>
      <c r="C166" s="38">
        <f>'Année 1 Maquette'!F172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7"/>
      <c r="T166" s="1"/>
    </row>
    <row r="167" spans="1:20" ht="30.6" customHeight="1">
      <c r="A167" s="39">
        <f>'Année 1 Maquette'!B173</f>
        <v>0</v>
      </c>
      <c r="B167" s="39">
        <f>'Année 1 Maquette'!C173</f>
        <v>0</v>
      </c>
      <c r="C167" s="38">
        <f>'Année 1 Maquette'!F173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7"/>
      <c r="T167" s="1"/>
    </row>
    <row r="168" spans="1:20" ht="30.6" customHeight="1">
      <c r="A168" s="39">
        <f>'Année 1 Maquette'!B174</f>
        <v>0</v>
      </c>
      <c r="B168" s="39">
        <f>'Année 1 Maquette'!C174</f>
        <v>0</v>
      </c>
      <c r="C168" s="38">
        <f>'Année 1 Maquette'!F174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7"/>
      <c r="T168" s="1"/>
    </row>
    <row r="169" spans="1:20" ht="30.6" customHeight="1">
      <c r="A169" s="39">
        <f>'Année 1 Maquette'!B175</f>
        <v>0</v>
      </c>
      <c r="B169" s="39">
        <f>'Année 1 Maquette'!C175</f>
        <v>0</v>
      </c>
      <c r="C169" s="38">
        <f>'Année 1 Maquette'!F175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7"/>
      <c r="T169" s="1"/>
    </row>
    <row r="170" spans="1:20" ht="30.6" customHeight="1">
      <c r="A170" s="39">
        <f>'Année 1 Maquette'!B176</f>
        <v>0</v>
      </c>
      <c r="B170" s="39">
        <f>'Année 1 Maquette'!C176</f>
        <v>0</v>
      </c>
      <c r="C170" s="38">
        <f>'Année 1 Maquette'!F176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7"/>
      <c r="T170" s="1"/>
    </row>
    <row r="171" spans="1:20" ht="30.6" customHeight="1">
      <c r="A171" s="39">
        <f>'Année 1 Maquette'!B177</f>
        <v>0</v>
      </c>
      <c r="B171" s="39">
        <f>'Année 1 Maquette'!C177</f>
        <v>0</v>
      </c>
      <c r="C171" s="38">
        <f>'Année 1 Maquette'!F177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7"/>
      <c r="T171" s="1"/>
    </row>
    <row r="172" spans="1:20" ht="30.6" customHeight="1">
      <c r="A172" s="39">
        <f>'Année 1 Maquette'!B178</f>
        <v>0</v>
      </c>
      <c r="B172" s="39">
        <f>'Année 1 Maquette'!C178</f>
        <v>0</v>
      </c>
      <c r="C172" s="38">
        <f>'Année 1 Maquette'!F178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7"/>
      <c r="T172" s="1"/>
    </row>
    <row r="173" spans="1:20" ht="30.6" customHeight="1">
      <c r="A173" s="39">
        <f>'Année 1 Maquette'!B179</f>
        <v>0</v>
      </c>
      <c r="B173" s="39">
        <f>'Année 1 Maquette'!C179</f>
        <v>0</v>
      </c>
      <c r="C173" s="38">
        <f>'Année 1 Maquette'!F179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7"/>
      <c r="T173" s="1"/>
    </row>
    <row r="174" spans="1:20" ht="30.6" customHeight="1">
      <c r="A174" s="39">
        <f>'Année 1 Maquette'!B180</f>
        <v>0</v>
      </c>
      <c r="B174" s="39">
        <f>'Année 1 Maquette'!C180</f>
        <v>0</v>
      </c>
      <c r="C174" s="38">
        <f>'Année 1 Maquette'!F180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7"/>
      <c r="T174" s="1"/>
    </row>
    <row r="175" spans="1:20" ht="30.6" customHeight="1">
      <c r="A175" s="39">
        <f>'Année 1 Maquette'!B181</f>
        <v>0</v>
      </c>
      <c r="B175" s="39">
        <f>'Année 1 Maquette'!C181</f>
        <v>0</v>
      </c>
      <c r="C175" s="38">
        <f>'Année 1 Maquette'!F181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7"/>
      <c r="T175" s="1"/>
    </row>
    <row r="176" spans="1:20" ht="30.6" customHeight="1">
      <c r="A176" s="39">
        <f>'Année 1 Maquette'!B182</f>
        <v>0</v>
      </c>
      <c r="B176" s="39">
        <f>'Année 1 Maquette'!C182</f>
        <v>0</v>
      </c>
      <c r="C176" s="38">
        <f>'Année 1 Maquette'!F182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7"/>
      <c r="T176" s="1"/>
    </row>
    <row r="177" spans="1:20" ht="30.6" customHeight="1">
      <c r="A177" s="39">
        <f>'Année 1 Maquette'!B183</f>
        <v>0</v>
      </c>
      <c r="B177" s="39">
        <f>'Année 1 Maquette'!C183</f>
        <v>0</v>
      </c>
      <c r="C177" s="38">
        <f>'Année 1 Maquette'!F183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7"/>
      <c r="T177" s="1"/>
    </row>
    <row r="178" spans="1:20" ht="30.6" customHeight="1">
      <c r="A178" s="39">
        <f>'Année 1 Maquette'!B184</f>
        <v>0</v>
      </c>
      <c r="B178" s="39">
        <f>'Année 1 Maquette'!C184</f>
        <v>0</v>
      </c>
      <c r="C178" s="38">
        <f>'Année 1 Maquette'!F184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7"/>
      <c r="T178" s="1"/>
    </row>
    <row r="179" spans="1:20" ht="30.6" customHeight="1">
      <c r="A179" s="39">
        <f>'Année 1 Maquette'!B185</f>
        <v>0</v>
      </c>
      <c r="B179" s="39">
        <f>'Année 1 Maquette'!C185</f>
        <v>0</v>
      </c>
      <c r="C179" s="38">
        <f>'Année 1 Maquette'!F185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7"/>
      <c r="T179" s="1"/>
    </row>
    <row r="180" spans="1:20" ht="30.6" customHeight="1">
      <c r="A180" s="39">
        <f>'Année 1 Maquette'!B186</f>
        <v>0</v>
      </c>
      <c r="B180" s="39">
        <f>'Année 1 Maquette'!C186</f>
        <v>0</v>
      </c>
      <c r="C180" s="38">
        <f>'Année 1 Maquette'!F186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7"/>
      <c r="T180" s="1"/>
    </row>
    <row r="181" spans="1:20" ht="30.6" customHeight="1">
      <c r="A181" s="39">
        <f>'Année 1 Maquette'!B187</f>
        <v>0</v>
      </c>
      <c r="B181" s="39">
        <f>'Année 1 Maquette'!C187</f>
        <v>0</v>
      </c>
      <c r="C181" s="38">
        <f>'Année 1 Maquette'!F187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7"/>
      <c r="T181" s="1"/>
    </row>
    <row r="182" spans="1:20" ht="30.6" customHeight="1">
      <c r="A182" s="39">
        <f>'Année 1 Maquette'!B188</f>
        <v>0</v>
      </c>
      <c r="B182" s="39">
        <f>'Année 1 Maquette'!C188</f>
        <v>0</v>
      </c>
      <c r="C182" s="38">
        <f>'Année 1 Maquette'!F188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7"/>
      <c r="T182" s="1"/>
    </row>
    <row r="183" spans="1:20" ht="30.6" customHeight="1">
      <c r="A183" s="39">
        <f>'Année 1 Maquette'!B189</f>
        <v>0</v>
      </c>
      <c r="B183" s="39">
        <f>'Année 1 Maquette'!C189</f>
        <v>0</v>
      </c>
      <c r="C183" s="38">
        <f>'Année 1 Maquette'!F189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7"/>
      <c r="T183" s="1"/>
    </row>
    <row r="184" spans="1:20" ht="30.6" customHeight="1">
      <c r="A184" s="39">
        <f>'Année 1 Maquette'!B190</f>
        <v>0</v>
      </c>
      <c r="B184" s="39">
        <f>'Année 1 Maquette'!C190</f>
        <v>0</v>
      </c>
      <c r="C184" s="38">
        <f>'Année 1 Maquette'!F190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7"/>
      <c r="T184" s="1"/>
    </row>
    <row r="185" spans="1:20" ht="30.6" customHeight="1">
      <c r="A185" s="39">
        <f>'Année 1 Maquette'!B191</f>
        <v>0</v>
      </c>
      <c r="B185" s="39">
        <f>'Année 1 Maquette'!C191</f>
        <v>0</v>
      </c>
      <c r="C185" s="38">
        <f>'Année 1 Maquette'!F191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7"/>
      <c r="T185" s="1"/>
    </row>
    <row r="186" spans="1:20" ht="30.6" customHeight="1">
      <c r="A186" s="39">
        <f>'Année 1 Maquette'!B192</f>
        <v>0</v>
      </c>
      <c r="B186" s="39">
        <f>'Année 1 Maquette'!C192</f>
        <v>0</v>
      </c>
      <c r="C186" s="38">
        <f>'Année 1 Maquette'!F192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7"/>
      <c r="T186" s="1"/>
    </row>
    <row r="187" spans="1:20" ht="30.6" customHeight="1">
      <c r="A187" s="39">
        <f>'Année 1 Maquette'!B193</f>
        <v>0</v>
      </c>
      <c r="B187" s="39">
        <f>'Année 1 Maquette'!C193</f>
        <v>0</v>
      </c>
      <c r="C187" s="38">
        <f>'Année 1 Maquette'!F193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7"/>
      <c r="T187" s="1"/>
    </row>
    <row r="188" spans="1:20" ht="30.6" customHeight="1">
      <c r="A188" s="39">
        <f>'Année 1 Maquette'!B194</f>
        <v>0</v>
      </c>
      <c r="B188" s="39">
        <f>'Année 1 Maquette'!C194</f>
        <v>0</v>
      </c>
      <c r="C188" s="38">
        <f>'Année 1 Maquette'!F194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7"/>
      <c r="T188" s="1"/>
    </row>
    <row r="189" spans="1:20" ht="30.6" customHeight="1">
      <c r="A189" s="39">
        <f>'Année 1 Maquette'!B195</f>
        <v>0</v>
      </c>
      <c r="B189" s="39">
        <f>'Année 1 Maquette'!C195</f>
        <v>0</v>
      </c>
      <c r="C189" s="38">
        <f>'Année 1 Maquette'!F195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7"/>
      <c r="T189" s="1"/>
    </row>
    <row r="190" spans="1:20" ht="30.6" customHeight="1">
      <c r="A190" s="39">
        <f>'Année 1 Maquette'!B196</f>
        <v>0</v>
      </c>
      <c r="B190" s="39">
        <f>'Année 1 Maquette'!C196</f>
        <v>0</v>
      </c>
      <c r="C190" s="38">
        <f>'Année 1 Maquette'!F196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7"/>
      <c r="T190" s="1"/>
    </row>
    <row r="191" spans="1:20" ht="30.6" customHeight="1">
      <c r="A191" s="39">
        <f>'Année 1 Maquette'!B197</f>
        <v>0</v>
      </c>
      <c r="B191" s="39">
        <f>'Année 1 Maquette'!C197</f>
        <v>0</v>
      </c>
      <c r="C191" s="38">
        <f>'Année 1 Maquette'!F197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7"/>
      <c r="T191" s="1"/>
    </row>
    <row r="192" spans="1:20" ht="30.6" customHeight="1">
      <c r="A192" s="39">
        <f>'Année 1 Maquette'!B198</f>
        <v>0</v>
      </c>
      <c r="B192" s="39">
        <f>'Année 1 Maquette'!C198</f>
        <v>0</v>
      </c>
      <c r="C192" s="38">
        <f>'Année 1 Maquette'!F198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7"/>
      <c r="T192" s="1"/>
    </row>
    <row r="193" spans="1:20" ht="30.6" customHeight="1">
      <c r="A193" s="39">
        <f>'Année 1 Maquette'!B199</f>
        <v>0</v>
      </c>
      <c r="B193" s="39">
        <f>'Année 1 Maquette'!C199</f>
        <v>0</v>
      </c>
      <c r="C193" s="38">
        <f>'Année 1 Maquette'!F199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7"/>
      <c r="T193" s="1"/>
    </row>
    <row r="194" spans="1:20" ht="30.6" customHeight="1">
      <c r="A194" s="39">
        <f>'Année 1 Maquette'!B200</f>
        <v>0</v>
      </c>
      <c r="B194" s="39">
        <f>'Année 1 Maquette'!C200</f>
        <v>0</v>
      </c>
      <c r="C194" s="38">
        <f>'Année 1 Maquette'!F200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7"/>
      <c r="T194" s="1"/>
    </row>
    <row r="195" spans="1:20" ht="30.6" customHeight="1">
      <c r="A195" s="39">
        <f>'Année 1 Maquette'!B201</f>
        <v>0</v>
      </c>
      <c r="B195" s="39">
        <f>'Année 1 Maquette'!C201</f>
        <v>0</v>
      </c>
      <c r="C195" s="38">
        <f>'Année 1 Maquette'!F201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7"/>
      <c r="T195" s="1"/>
    </row>
    <row r="196" spans="1:20" ht="30.6" customHeight="1">
      <c r="A196" s="39">
        <f>'Année 1 Maquette'!B202</f>
        <v>0</v>
      </c>
      <c r="B196" s="39">
        <f>'Année 1 Maquette'!C202</f>
        <v>0</v>
      </c>
      <c r="C196" s="38">
        <f>'Année 1 Maquette'!F202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7"/>
      <c r="T196" s="1"/>
    </row>
    <row r="197" spans="1:20" ht="30.6" customHeight="1">
      <c r="A197" s="39">
        <f>'Année 1 Maquette'!B203</f>
        <v>0</v>
      </c>
      <c r="B197" s="39">
        <f>'Année 1 Maquette'!C203</f>
        <v>0</v>
      </c>
      <c r="C197" s="38">
        <f>'Année 1 Maquette'!F203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7"/>
      <c r="T197" s="1"/>
    </row>
    <row r="198" spans="1:20" ht="30.6" customHeight="1">
      <c r="A198" s="39">
        <f>'Année 1 Maquette'!B204</f>
        <v>0</v>
      </c>
      <c r="B198" s="39">
        <f>'Année 1 Maquette'!C204</f>
        <v>0</v>
      </c>
      <c r="C198" s="38">
        <f>'Année 1 Maquette'!F204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7"/>
      <c r="T198" s="1"/>
    </row>
    <row r="199" spans="1:20" ht="30.6" customHeight="1">
      <c r="A199" s="39">
        <f>'Année 1 Maquette'!B205</f>
        <v>0</v>
      </c>
      <c r="B199" s="39">
        <f>'Année 1 Maquette'!C205</f>
        <v>0</v>
      </c>
      <c r="C199" s="38">
        <f>'Année 1 Maquette'!F205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7"/>
      <c r="T199" s="1"/>
    </row>
    <row r="200" spans="1:20" ht="30.6" customHeight="1">
      <c r="A200" s="39">
        <f>'Année 1 Maquette'!B206</f>
        <v>0</v>
      </c>
      <c r="B200" s="39">
        <f>'Année 1 Maquette'!C206</f>
        <v>0</v>
      </c>
      <c r="C200" s="38">
        <f>'Année 1 Maquette'!F206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7"/>
      <c r="T200" s="1"/>
    </row>
    <row r="201" spans="1:20" ht="30.6" customHeight="1">
      <c r="A201" s="39">
        <f>'Année 1 Maquette'!B207</f>
        <v>0</v>
      </c>
      <c r="B201" s="39">
        <f>'Année 1 Maquette'!C207</f>
        <v>0</v>
      </c>
      <c r="C201" s="38">
        <f>'Année 1 Maquette'!F207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7"/>
      <c r="T201" s="1"/>
    </row>
    <row r="202" spans="1:20" ht="30.6" customHeight="1">
      <c r="A202" s="39">
        <f>'Année 1 Maquette'!B208</f>
        <v>0</v>
      </c>
      <c r="B202" s="39">
        <f>'Année 1 Maquette'!C208</f>
        <v>0</v>
      </c>
      <c r="C202" s="38">
        <f>'Année 1 Maquette'!F208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7"/>
      <c r="T202" s="1"/>
    </row>
    <row r="203" spans="1:20" ht="30.6" customHeight="1">
      <c r="A203" s="39">
        <f>'Année 1 Maquette'!B209</f>
        <v>0</v>
      </c>
      <c r="B203" s="39">
        <f>'Année 1 Maquette'!C209</f>
        <v>0</v>
      </c>
      <c r="C203" s="38">
        <f>'Année 1 Maquette'!F209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7"/>
      <c r="T203" s="1"/>
    </row>
    <row r="204" spans="1:20" ht="30.6" customHeight="1">
      <c r="A204" s="39">
        <f>'Année 1 Maquette'!B210</f>
        <v>0</v>
      </c>
      <c r="B204" s="39">
        <f>'Année 1 Maquette'!C210</f>
        <v>0</v>
      </c>
      <c r="C204" s="38">
        <f>'Année 1 Maquette'!F210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7"/>
      <c r="T204" s="1"/>
    </row>
    <row r="205" spans="1:20" ht="30.6" customHeight="1">
      <c r="A205" s="39">
        <f>'Année 1 Maquette'!B211</f>
        <v>0</v>
      </c>
      <c r="B205" s="39">
        <f>'Année 1 Maquette'!C211</f>
        <v>0</v>
      </c>
      <c r="C205" s="38">
        <f>'Année 1 Maquette'!F211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7"/>
      <c r="T205" s="1"/>
    </row>
    <row r="206" spans="1:20" ht="30.6" customHeight="1">
      <c r="A206" s="39">
        <f>'Année 1 Maquette'!B212</f>
        <v>0</v>
      </c>
      <c r="B206" s="39">
        <f>'Année 1 Maquette'!C212</f>
        <v>0</v>
      </c>
      <c r="C206" s="38">
        <f>'Année 1 Maquette'!F212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7"/>
      <c r="T206" s="1"/>
    </row>
    <row r="207" spans="1:20" ht="30.6" customHeight="1">
      <c r="A207" s="39">
        <f>'Année 1 Maquette'!B213</f>
        <v>0</v>
      </c>
      <c r="B207" s="39">
        <f>'Année 1 Maquette'!C213</f>
        <v>0</v>
      </c>
      <c r="C207" s="38">
        <f>'Année 1 Maquette'!F213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7"/>
      <c r="T207" s="1"/>
    </row>
    <row r="208" spans="1:20" ht="30.6" customHeight="1">
      <c r="A208" s="39">
        <f>'Année 1 Maquette'!B214</f>
        <v>0</v>
      </c>
      <c r="B208" s="39">
        <f>'Année 1 Maquette'!C214</f>
        <v>0</v>
      </c>
      <c r="C208" s="38">
        <f>'Année 1 Maquette'!F214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7"/>
      <c r="T208" s="1"/>
    </row>
    <row r="209" spans="1:20" ht="30.6" customHeight="1">
      <c r="A209" s="39">
        <f>'Année 1 Maquette'!B215</f>
        <v>0</v>
      </c>
      <c r="B209" s="39">
        <f>'Année 1 Maquette'!C215</f>
        <v>0</v>
      </c>
      <c r="C209" s="38">
        <f>'Année 1 Maquette'!F215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7"/>
      <c r="T209" s="1"/>
    </row>
    <row r="210" spans="1:20" ht="30.6" customHeight="1">
      <c r="A210" s="39">
        <f>'Année 1 Maquette'!B216</f>
        <v>0</v>
      </c>
      <c r="B210" s="39">
        <f>'Année 1 Maquette'!C216</f>
        <v>0</v>
      </c>
      <c r="C210" s="38">
        <f>'Année 1 Maquette'!F216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7"/>
      <c r="T210" s="1"/>
    </row>
    <row r="211" spans="1:20" ht="30.6" customHeight="1">
      <c r="A211" s="39">
        <f>'Année 1 Maquette'!B217</f>
        <v>0</v>
      </c>
      <c r="B211" s="39">
        <f>'Année 1 Maquette'!C217</f>
        <v>0</v>
      </c>
      <c r="C211" s="38">
        <f>'Année 1 Maquette'!F217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7"/>
      <c r="T211" s="1"/>
    </row>
    <row r="212" spans="1:20" ht="30.6" customHeight="1">
      <c r="A212" s="39">
        <f>'Année 1 Maquette'!B218</f>
        <v>0</v>
      </c>
      <c r="B212" s="39">
        <f>'Année 1 Maquette'!C218</f>
        <v>0</v>
      </c>
      <c r="C212" s="38">
        <f>'Année 1 Maquette'!F218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7"/>
      <c r="T212" s="1"/>
    </row>
    <row r="213" spans="1:20" ht="30.6" customHeight="1">
      <c r="A213" s="39">
        <f>'Année 1 Maquette'!B219</f>
        <v>0</v>
      </c>
      <c r="B213" s="39">
        <f>'Année 1 Maquette'!C219</f>
        <v>0</v>
      </c>
      <c r="C213" s="38">
        <f>'Année 1 Maquette'!F219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7"/>
      <c r="T213" s="1"/>
    </row>
    <row r="214" spans="1:20" ht="30.6" customHeight="1">
      <c r="A214" s="39">
        <f>'Année 1 Maquette'!B220</f>
        <v>0</v>
      </c>
      <c r="B214" s="39">
        <f>'Année 1 Maquette'!C220</f>
        <v>0</v>
      </c>
      <c r="C214" s="38">
        <f>'Année 1 Maquette'!F220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7"/>
      <c r="T214" s="1"/>
    </row>
    <row r="215" spans="1:20" ht="30.6" customHeight="1">
      <c r="A215" s="39">
        <f>'Année 1 Maquette'!B221</f>
        <v>0</v>
      </c>
      <c r="B215" s="39">
        <f>'Année 1 Maquette'!C221</f>
        <v>0</v>
      </c>
      <c r="C215" s="38">
        <f>'Année 1 Maquette'!F221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7"/>
      <c r="T215" s="1"/>
    </row>
    <row r="216" spans="1:20" ht="30.6" customHeight="1">
      <c r="A216" s="39">
        <f>'Année 1 Maquette'!B222</f>
        <v>0</v>
      </c>
      <c r="B216" s="39">
        <f>'Année 1 Maquette'!C222</f>
        <v>0</v>
      </c>
      <c r="C216" s="38">
        <f>'Année 1 Maquette'!F222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7"/>
      <c r="T216" s="1"/>
    </row>
    <row r="217" spans="1:20" ht="30.6" customHeight="1">
      <c r="A217" s="39">
        <f>'Année 1 Maquette'!B223</f>
        <v>0</v>
      </c>
      <c r="B217" s="39">
        <f>'Année 1 Maquette'!C223</f>
        <v>0</v>
      </c>
      <c r="C217" s="38">
        <f>'Année 1 Maquette'!F223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7"/>
      <c r="T217" s="1"/>
    </row>
    <row r="218" spans="1:20" ht="30.6" customHeight="1">
      <c r="A218" s="39">
        <f>'Année 1 Maquette'!B224</f>
        <v>0</v>
      </c>
      <c r="B218" s="39">
        <f>'Année 1 Maquette'!C224</f>
        <v>0</v>
      </c>
      <c r="C218" s="38">
        <f>'Année 1 Maquette'!F224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7"/>
      <c r="T218" s="1"/>
    </row>
    <row r="219" spans="1:20" ht="30.6" customHeight="1">
      <c r="A219" s="39">
        <f>'Année 1 Maquette'!B225</f>
        <v>0</v>
      </c>
      <c r="B219" s="39">
        <f>'Année 1 Maquette'!C225</f>
        <v>0</v>
      </c>
      <c r="C219" s="38">
        <f>'Année 1 Maquette'!F225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7"/>
      <c r="T219" s="1"/>
    </row>
    <row r="220" spans="1:20" ht="30.6" customHeight="1">
      <c r="A220" s="39">
        <f>'Année 1 Maquette'!B226</f>
        <v>0</v>
      </c>
      <c r="B220" s="39">
        <f>'Année 1 Maquette'!C226</f>
        <v>0</v>
      </c>
      <c r="C220" s="38">
        <f>'Année 1 Maquette'!F226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7"/>
      <c r="T220" s="1"/>
    </row>
    <row r="221" spans="1:20" ht="30.6" customHeight="1">
      <c r="A221" s="39">
        <f>'Année 1 Maquette'!B227</f>
        <v>0</v>
      </c>
      <c r="B221" s="39">
        <f>'Année 1 Maquette'!C227</f>
        <v>0</v>
      </c>
      <c r="C221" s="38">
        <f>'Année 1 Maquette'!F227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7"/>
      <c r="T221" s="1"/>
    </row>
    <row r="222" spans="1:20" ht="30.6" customHeight="1">
      <c r="A222" s="39">
        <f>'Année 1 Maquette'!B228</f>
        <v>0</v>
      </c>
      <c r="B222" s="39">
        <f>'Année 1 Maquette'!C228</f>
        <v>0</v>
      </c>
      <c r="C222" s="38">
        <f>'Année 1 Maquette'!F228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7"/>
      <c r="T222" s="1"/>
    </row>
    <row r="223" spans="1:20" ht="30.6" customHeight="1">
      <c r="A223" s="39">
        <f>'Année 1 Maquette'!B229</f>
        <v>0</v>
      </c>
      <c r="B223" s="39">
        <f>'Année 1 Maquette'!C229</f>
        <v>0</v>
      </c>
      <c r="C223" s="38">
        <f>'Année 1 Maquette'!F229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7"/>
      <c r="T223" s="1"/>
    </row>
    <row r="224" spans="1:20" ht="30.6" customHeight="1">
      <c r="A224" s="39">
        <f>'Année 1 Maquette'!B230</f>
        <v>0</v>
      </c>
      <c r="B224" s="39">
        <f>'Année 1 Maquette'!C230</f>
        <v>0</v>
      </c>
      <c r="C224" s="38">
        <f>'Année 1 Maquette'!F230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7"/>
      <c r="T224" s="1"/>
    </row>
    <row r="225" spans="1:20" ht="30.6" customHeight="1">
      <c r="A225" s="39">
        <f>'Année 1 Maquette'!B231</f>
        <v>0</v>
      </c>
      <c r="B225" s="39">
        <f>'Année 1 Maquette'!C231</f>
        <v>0</v>
      </c>
      <c r="C225" s="38">
        <f>'Année 1 Maquette'!F231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7"/>
      <c r="T225" s="1"/>
    </row>
    <row r="226" spans="1:20" ht="30.6" customHeight="1">
      <c r="A226" s="39">
        <f>'Année 1 Maquette'!B232</f>
        <v>0</v>
      </c>
      <c r="B226" s="39">
        <f>'Année 1 Maquette'!C232</f>
        <v>0</v>
      </c>
      <c r="C226" s="38">
        <f>'Année 1 Maquette'!F232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7"/>
      <c r="T226" s="1"/>
    </row>
    <row r="227" spans="1:20" ht="30.6" customHeight="1">
      <c r="A227" s="39">
        <f>'Année 1 Maquette'!B233</f>
        <v>0</v>
      </c>
      <c r="B227" s="39">
        <f>'Année 1 Maquette'!C233</f>
        <v>0</v>
      </c>
      <c r="C227" s="38">
        <f>'Année 1 Maquette'!F233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7"/>
      <c r="T227" s="1"/>
    </row>
    <row r="228" spans="1:20" ht="30.6" customHeight="1">
      <c r="A228" s="39">
        <f>'Année 1 Maquette'!B234</f>
        <v>0</v>
      </c>
      <c r="B228" s="39">
        <f>'Année 1 Maquette'!C234</f>
        <v>0</v>
      </c>
      <c r="C228" s="38">
        <f>'Année 1 Maquette'!F234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7"/>
      <c r="T228" s="1"/>
    </row>
    <row r="229" spans="1:20" ht="30.6" customHeight="1">
      <c r="A229" s="39">
        <f>'Année 1 Maquette'!B235</f>
        <v>0</v>
      </c>
      <c r="B229" s="39">
        <f>'Année 1 Maquette'!C235</f>
        <v>0</v>
      </c>
      <c r="C229" s="38">
        <f>'Année 1 Maquette'!F235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7"/>
      <c r="T229" s="1"/>
    </row>
    <row r="230" spans="1:20" ht="30.6" customHeight="1">
      <c r="A230" s="39">
        <f>'Année 1 Maquette'!B236</f>
        <v>0</v>
      </c>
      <c r="B230" s="39">
        <f>'Année 1 Maquette'!C236</f>
        <v>0</v>
      </c>
      <c r="C230" s="38">
        <f>'Année 1 Maquette'!F236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7"/>
      <c r="T230" s="1"/>
    </row>
    <row r="231" spans="1:20" ht="30.6" customHeight="1">
      <c r="A231" s="39">
        <f>'Année 1 Maquette'!B237</f>
        <v>0</v>
      </c>
      <c r="B231" s="39">
        <f>'Année 1 Maquette'!C237</f>
        <v>0</v>
      </c>
      <c r="C231" s="38">
        <f>'Année 1 Maquette'!F237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7"/>
      <c r="T231" s="1"/>
    </row>
    <row r="232" spans="1:20" ht="30.6" customHeight="1">
      <c r="A232" s="39">
        <f>'Année 1 Maquette'!B238</f>
        <v>0</v>
      </c>
      <c r="B232" s="39">
        <f>'Année 1 Maquette'!C238</f>
        <v>0</v>
      </c>
      <c r="C232" s="38">
        <f>'Année 1 Maquette'!F238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7"/>
      <c r="T232" s="1"/>
    </row>
    <row r="233" spans="1:20" ht="30.6" customHeight="1">
      <c r="A233" s="39">
        <f>'Année 1 Maquette'!B239</f>
        <v>0</v>
      </c>
      <c r="B233" s="39">
        <f>'Année 1 Maquette'!C239</f>
        <v>0</v>
      </c>
      <c r="C233" s="38">
        <f>'Année 1 Maquette'!F239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7"/>
      <c r="T233" s="1"/>
    </row>
    <row r="234" spans="1:20" ht="30.6" customHeight="1">
      <c r="A234" s="39">
        <f>'Année 1 Maquette'!B240</f>
        <v>0</v>
      </c>
      <c r="B234" s="39">
        <f>'Année 1 Maquette'!C240</f>
        <v>0</v>
      </c>
      <c r="C234" s="38">
        <f>'Année 1 Maquette'!F240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7"/>
      <c r="T234" s="1"/>
    </row>
    <row r="235" spans="1:20" ht="30.6" customHeight="1">
      <c r="A235" s="39">
        <f>'Année 1 Maquette'!B241</f>
        <v>0</v>
      </c>
      <c r="B235" s="39">
        <f>'Année 1 Maquette'!C241</f>
        <v>0</v>
      </c>
      <c r="C235" s="38">
        <f>'Année 1 Maquette'!F241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7"/>
      <c r="T235" s="1"/>
    </row>
    <row r="236" spans="1:20" ht="30.6" customHeight="1">
      <c r="A236" s="39">
        <f>'Année 1 Maquette'!B242</f>
        <v>0</v>
      </c>
      <c r="B236" s="39">
        <f>'Année 1 Maquette'!C242</f>
        <v>0</v>
      </c>
      <c r="C236" s="38">
        <f>'Année 1 Maquette'!F242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7"/>
      <c r="T236" s="1"/>
    </row>
    <row r="237" spans="1:20" ht="30.6" customHeight="1">
      <c r="A237" s="39">
        <f>'Année 1 Maquette'!B243</f>
        <v>0</v>
      </c>
      <c r="B237" s="39">
        <f>'Année 1 Maquette'!C243</f>
        <v>0</v>
      </c>
      <c r="C237" s="38">
        <f>'Année 1 Maquette'!F243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7"/>
      <c r="T237" s="1"/>
    </row>
    <row r="238" spans="1:20" ht="30.6" customHeight="1">
      <c r="A238" s="39">
        <f>'Année 1 Maquette'!B244</f>
        <v>0</v>
      </c>
      <c r="B238" s="39">
        <f>'Année 1 Maquette'!C244</f>
        <v>0</v>
      </c>
      <c r="C238" s="38">
        <f>'Année 1 Maquette'!F244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7"/>
      <c r="T238" s="1"/>
    </row>
    <row r="239" spans="1:20" ht="30.6" customHeight="1">
      <c r="A239" s="39">
        <f>'Année 1 Maquette'!B245</f>
        <v>0</v>
      </c>
      <c r="B239" s="39">
        <f>'Année 1 Maquette'!C245</f>
        <v>0</v>
      </c>
      <c r="C239" s="38">
        <f>'Année 1 Maquette'!F245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7"/>
      <c r="T239" s="1"/>
    </row>
    <row r="240" spans="1:20" ht="30.6" customHeight="1">
      <c r="A240" s="39">
        <f>'Année 1 Maquette'!B246</f>
        <v>0</v>
      </c>
      <c r="B240" s="39">
        <f>'Année 1 Maquette'!C246</f>
        <v>0</v>
      </c>
      <c r="C240" s="38">
        <f>'Année 1 Maquette'!F246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7"/>
      <c r="T240" s="1"/>
    </row>
    <row r="241" spans="1:20" ht="30.6" customHeight="1">
      <c r="A241" s="39">
        <f>'Année 1 Maquette'!B247</f>
        <v>0</v>
      </c>
      <c r="B241" s="39">
        <f>'Année 1 Maquette'!C247</f>
        <v>0</v>
      </c>
      <c r="C241" s="38">
        <f>'Année 1 Maquette'!F247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7"/>
      <c r="T241" s="1"/>
    </row>
    <row r="242" spans="1:20" ht="30.6" customHeight="1">
      <c r="A242" s="39">
        <f>'Année 1 Maquette'!B248</f>
        <v>0</v>
      </c>
      <c r="B242" s="39">
        <f>'Année 1 Maquette'!C248</f>
        <v>0</v>
      </c>
      <c r="C242" s="38">
        <f>'Année 1 Maquette'!F248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7"/>
      <c r="T242" s="1"/>
    </row>
    <row r="243" spans="1:20" ht="30.6" customHeight="1">
      <c r="A243" s="39">
        <f>'Année 1 Maquette'!B249</f>
        <v>0</v>
      </c>
      <c r="B243" s="39">
        <f>'Année 1 Maquette'!C249</f>
        <v>0</v>
      </c>
      <c r="C243" s="38">
        <f>'Année 1 Maquette'!F249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7"/>
      <c r="T243" s="1"/>
    </row>
    <row r="244" spans="1:20" ht="30.6" customHeight="1">
      <c r="A244" s="39">
        <f>'Année 1 Maquette'!B250</f>
        <v>0</v>
      </c>
      <c r="B244" s="39">
        <f>'Année 1 Maquette'!C250</f>
        <v>0</v>
      </c>
      <c r="C244" s="38">
        <f>'Année 1 Maquette'!F250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7"/>
      <c r="T244" s="1"/>
    </row>
    <row r="245" spans="1:20" ht="30.6" customHeight="1">
      <c r="A245" s="39">
        <f>'Année 1 Maquette'!B251</f>
        <v>0</v>
      </c>
      <c r="B245" s="39">
        <f>'Année 1 Maquette'!C251</f>
        <v>0</v>
      </c>
      <c r="C245" s="38">
        <f>'Année 1 Maquette'!F251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7"/>
      <c r="T245" s="1"/>
    </row>
    <row r="246" spans="1:20" ht="30.6" customHeight="1">
      <c r="A246" s="39">
        <f>'Année 1 Maquette'!B252</f>
        <v>0</v>
      </c>
      <c r="B246" s="39">
        <f>'Année 1 Maquette'!C252</f>
        <v>0</v>
      </c>
      <c r="C246" s="38">
        <f>'Année 1 Maquette'!F252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7"/>
      <c r="T246" s="1"/>
    </row>
    <row r="247" spans="1:20" ht="30.6" customHeight="1">
      <c r="A247" s="39">
        <f>'Année 1 Maquette'!B253</f>
        <v>0</v>
      </c>
      <c r="B247" s="39">
        <f>'Année 1 Maquette'!C253</f>
        <v>0</v>
      </c>
      <c r="C247" s="38">
        <f>'Année 1 Maquette'!F253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7"/>
      <c r="T247" s="1"/>
    </row>
    <row r="248" spans="1:20" ht="30.6" customHeight="1">
      <c r="A248" s="39">
        <f>'Année 1 Maquette'!B254</f>
        <v>0</v>
      </c>
      <c r="B248" s="39">
        <f>'Année 1 Maquette'!C254</f>
        <v>0</v>
      </c>
      <c r="C248" s="38">
        <f>'Année 1 Maquette'!F254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7"/>
      <c r="T248" s="1"/>
    </row>
    <row r="249" spans="1:20" ht="30.6" customHeight="1">
      <c r="A249" s="39">
        <f>'Année 1 Maquette'!B255</f>
        <v>0</v>
      </c>
      <c r="B249" s="39">
        <f>'Année 1 Maquette'!C255</f>
        <v>0</v>
      </c>
      <c r="C249" s="38">
        <f>'Année 1 Maquette'!F255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7"/>
      <c r="T249" s="1"/>
    </row>
    <row r="250" spans="1:20" ht="30.6" customHeight="1">
      <c r="A250" s="39">
        <f>'Année 1 Maquette'!B256</f>
        <v>0</v>
      </c>
      <c r="B250" s="39">
        <f>'Année 1 Maquette'!C256</f>
        <v>0</v>
      </c>
      <c r="C250" s="38">
        <f>'Année 1 Maquette'!F256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7"/>
      <c r="T250" s="1"/>
    </row>
    <row r="251" spans="1:20" ht="30.6" customHeight="1">
      <c r="A251" s="39">
        <f>'Année 1 Maquette'!B257</f>
        <v>0</v>
      </c>
      <c r="B251" s="39">
        <f>'Année 1 Maquette'!C257</f>
        <v>0</v>
      </c>
      <c r="C251" s="38">
        <f>'Année 1 Maquette'!F257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7"/>
      <c r="T251" s="1"/>
    </row>
    <row r="252" spans="1:20" ht="30.6" customHeight="1">
      <c r="A252" s="39">
        <f>'Année 1 Maquette'!B258</f>
        <v>0</v>
      </c>
      <c r="B252" s="39">
        <f>'Année 1 Maquette'!C258</f>
        <v>0</v>
      </c>
      <c r="C252" s="38">
        <f>'Année 1 Maquette'!F258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7"/>
      <c r="T252" s="1"/>
    </row>
    <row r="253" spans="1:20" ht="30.6" customHeight="1">
      <c r="A253" s="39">
        <f>'Année 1 Maquette'!B259</f>
        <v>0</v>
      </c>
      <c r="B253" s="39">
        <f>'Année 1 Maquette'!C259</f>
        <v>0</v>
      </c>
      <c r="C253" s="38">
        <f>'Année 1 Maquette'!F259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7"/>
      <c r="T253" s="1"/>
    </row>
    <row r="254" spans="1:20" ht="30.6" customHeight="1">
      <c r="A254" s="39">
        <f>'Année 1 Maquette'!B260</f>
        <v>0</v>
      </c>
      <c r="B254" s="39">
        <f>'Année 1 Maquette'!C260</f>
        <v>0</v>
      </c>
      <c r="C254" s="38">
        <f>'Année 1 Maquette'!F260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7"/>
      <c r="T254" s="1"/>
    </row>
    <row r="255" spans="1:20" ht="30.6" customHeight="1">
      <c r="A255" s="39">
        <f>'Année 1 Maquette'!B261</f>
        <v>0</v>
      </c>
      <c r="B255" s="39">
        <f>'Année 1 Maquette'!C261</f>
        <v>0</v>
      </c>
      <c r="C255" s="38">
        <f>'Année 1 Maquette'!F261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7"/>
      <c r="T255" s="1"/>
    </row>
    <row r="256" spans="1:20" ht="30.6" customHeight="1">
      <c r="A256" s="39">
        <f>'Année 1 Maquette'!B262</f>
        <v>0</v>
      </c>
      <c r="B256" s="39">
        <f>'Année 1 Maquette'!C262</f>
        <v>0</v>
      </c>
      <c r="C256" s="38">
        <f>'Année 1 Maquette'!F262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7"/>
      <c r="T256" s="1"/>
    </row>
    <row r="257" spans="1:20" ht="30.6" customHeight="1">
      <c r="A257" s="39">
        <f>'Année 1 Maquette'!B263</f>
        <v>0</v>
      </c>
      <c r="B257" s="39">
        <f>'Année 1 Maquette'!C263</f>
        <v>0</v>
      </c>
      <c r="C257" s="38">
        <f>'Année 1 Maquette'!F263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7"/>
      <c r="T257" s="1"/>
    </row>
    <row r="258" spans="1:20" ht="30.6" customHeight="1">
      <c r="A258" s="39">
        <f>'Année 1 Maquette'!B264</f>
        <v>0</v>
      </c>
      <c r="B258" s="39">
        <f>'Année 1 Maquette'!C264</f>
        <v>0</v>
      </c>
      <c r="C258" s="38">
        <f>'Année 1 Maquette'!F264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7"/>
      <c r="T258" s="1"/>
    </row>
    <row r="259" spans="1:20" ht="30.6" customHeight="1">
      <c r="A259" s="39">
        <f>'Année 1 Maquette'!B265</f>
        <v>0</v>
      </c>
      <c r="B259" s="39">
        <f>'Année 1 Maquette'!C265</f>
        <v>0</v>
      </c>
      <c r="C259" s="38">
        <f>'Année 1 Maquette'!F265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7"/>
      <c r="T259" s="1"/>
    </row>
    <row r="260" spans="1:20" ht="30.6" customHeight="1">
      <c r="A260" s="39">
        <f>'Année 1 Maquette'!B266</f>
        <v>0</v>
      </c>
      <c r="B260" s="39">
        <f>'Année 1 Maquette'!C266</f>
        <v>0</v>
      </c>
      <c r="C260" s="38">
        <f>'Année 1 Maquette'!F266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7"/>
      <c r="T260" s="1"/>
    </row>
    <row r="261" spans="1:20" ht="30.6" customHeight="1">
      <c r="A261" s="39">
        <f>'Année 1 Maquette'!B267</f>
        <v>0</v>
      </c>
      <c r="B261" s="39">
        <f>'Année 1 Maquette'!C267</f>
        <v>0</v>
      </c>
      <c r="C261" s="38">
        <f>'Année 1 Maquette'!F267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7"/>
      <c r="T261" s="1"/>
    </row>
    <row r="262" spans="1:20" ht="30.6" customHeight="1">
      <c r="A262" s="39">
        <f>'Année 1 Maquette'!B268</f>
        <v>0</v>
      </c>
      <c r="B262" s="39">
        <f>'Année 1 Maquette'!C268</f>
        <v>0</v>
      </c>
      <c r="C262" s="38">
        <f>'Année 1 Maquette'!F268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7"/>
      <c r="T262" s="1"/>
    </row>
    <row r="263" spans="1:20" ht="30.6" customHeight="1">
      <c r="A263" s="39">
        <f>'Année 1 Maquette'!B269</f>
        <v>0</v>
      </c>
      <c r="B263" s="39">
        <f>'Année 1 Maquette'!C269</f>
        <v>0</v>
      </c>
      <c r="C263" s="38">
        <f>'Année 1 Maquette'!F269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7"/>
      <c r="T263" s="1"/>
    </row>
    <row r="264" spans="1:20" ht="30.6" customHeight="1">
      <c r="A264" s="39">
        <f>'Année 1 Maquette'!B270</f>
        <v>0</v>
      </c>
      <c r="B264" s="39">
        <f>'Année 1 Maquette'!C270</f>
        <v>0</v>
      </c>
      <c r="C264" s="38">
        <f>'Année 1 Maquette'!F270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7"/>
      <c r="T264" s="1"/>
    </row>
    <row r="265" spans="1:20" ht="30.6" customHeight="1">
      <c r="A265" s="39">
        <f>'Année 1 Maquette'!B271</f>
        <v>0</v>
      </c>
      <c r="B265" s="39">
        <f>'Année 1 Maquette'!C271</f>
        <v>0</v>
      </c>
      <c r="C265" s="38">
        <f>'Année 1 Maquette'!F271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7"/>
      <c r="T265" s="1"/>
    </row>
    <row r="266" spans="1:20" ht="30.6" customHeight="1">
      <c r="A266" s="39">
        <f>'Année 1 Maquette'!B272</f>
        <v>0</v>
      </c>
      <c r="B266" s="39">
        <f>'Année 1 Maquette'!C272</f>
        <v>0</v>
      </c>
      <c r="C266" s="38">
        <f>'Année 1 Maquette'!F272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7"/>
      <c r="T266" s="1"/>
    </row>
    <row r="267" spans="1:20" ht="30.6" customHeight="1">
      <c r="A267" s="39">
        <f>'Année 1 Maquette'!B273</f>
        <v>0</v>
      </c>
      <c r="B267" s="39">
        <f>'Année 1 Maquette'!C273</f>
        <v>0</v>
      </c>
      <c r="C267" s="38">
        <f>'Année 1 Maquette'!F273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7"/>
      <c r="T267" s="1"/>
    </row>
    <row r="268" spans="1:20" ht="30.6" customHeight="1">
      <c r="A268" s="39">
        <f>'Année 1 Maquette'!B274</f>
        <v>0</v>
      </c>
      <c r="B268" s="39">
        <f>'Année 1 Maquette'!C274</f>
        <v>0</v>
      </c>
      <c r="C268" s="38">
        <f>'Année 1 Maquette'!F274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7"/>
      <c r="T268" s="1"/>
    </row>
    <row r="269" spans="1:20" ht="30.6" customHeight="1">
      <c r="A269" s="39">
        <f>'Année 1 Maquette'!B275</f>
        <v>0</v>
      </c>
      <c r="B269" s="39">
        <f>'Année 1 Maquette'!C275</f>
        <v>0</v>
      </c>
      <c r="C269" s="38">
        <f>'Année 1 Maquette'!F275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7"/>
      <c r="T269" s="1"/>
    </row>
    <row r="270" spans="1:20" ht="30.6" customHeight="1">
      <c r="A270" s="39">
        <f>'Année 1 Maquette'!B276</f>
        <v>0</v>
      </c>
      <c r="B270" s="39">
        <f>'Année 1 Maquette'!C276</f>
        <v>0</v>
      </c>
      <c r="C270" s="38">
        <f>'Année 1 Maquette'!F276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7"/>
      <c r="T270" s="1"/>
    </row>
    <row r="271" spans="1:20" ht="30.6" customHeight="1">
      <c r="A271" s="39">
        <f>'Année 1 Maquette'!B277</f>
        <v>0</v>
      </c>
      <c r="B271" s="39">
        <f>'Année 1 Maquette'!C277</f>
        <v>0</v>
      </c>
      <c r="C271" s="38">
        <f>'Année 1 Maquette'!F277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7"/>
      <c r="T271" s="1"/>
    </row>
    <row r="272" spans="1:20" ht="30.6" customHeight="1">
      <c r="A272" s="39">
        <f>'Année 1 Maquette'!B278</f>
        <v>0</v>
      </c>
      <c r="B272" s="39">
        <f>'Année 1 Maquette'!C278</f>
        <v>0</v>
      </c>
      <c r="C272" s="38">
        <f>'Année 1 Maquette'!F278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7"/>
      <c r="T272" s="1"/>
    </row>
    <row r="273" spans="1:20" ht="30.6" customHeight="1">
      <c r="A273" s="39">
        <f>'Année 1 Maquette'!B279</f>
        <v>0</v>
      </c>
      <c r="B273" s="39">
        <f>'Année 1 Maquette'!C279</f>
        <v>0</v>
      </c>
      <c r="C273" s="38">
        <f>'Année 1 Maquette'!F279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7"/>
      <c r="T273" s="1"/>
    </row>
    <row r="274" spans="1:20" ht="30.6" customHeight="1">
      <c r="A274" s="39">
        <f>'Année 1 Maquette'!B280</f>
        <v>0</v>
      </c>
      <c r="B274" s="39">
        <f>'Année 1 Maquette'!C280</f>
        <v>0</v>
      </c>
      <c r="C274" s="38">
        <f>'Année 1 Maquette'!F280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7"/>
      <c r="T274" s="1"/>
    </row>
    <row r="275" spans="1:20" ht="30.6" customHeight="1">
      <c r="A275" s="39">
        <f>'Année 1 Maquette'!B281</f>
        <v>0</v>
      </c>
      <c r="B275" s="39">
        <f>'Année 1 Maquette'!C281</f>
        <v>0</v>
      </c>
      <c r="C275" s="38">
        <f>'Année 1 Maquette'!F281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7"/>
      <c r="T275" s="1"/>
    </row>
    <row r="276" spans="1:20" ht="30.6" customHeight="1">
      <c r="A276" s="39">
        <f>'Année 1 Maquette'!B282</f>
        <v>0</v>
      </c>
      <c r="B276" s="39">
        <f>'Année 1 Maquette'!C282</f>
        <v>0</v>
      </c>
      <c r="C276" s="38">
        <f>'Année 1 Maquette'!F282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7"/>
      <c r="T276" s="1"/>
    </row>
    <row r="277" spans="1:20" ht="30.6" customHeight="1">
      <c r="A277" s="39">
        <f>'Année 1 Maquette'!B283</f>
        <v>0</v>
      </c>
      <c r="B277" s="39">
        <f>'Année 1 Maquette'!C283</f>
        <v>0</v>
      </c>
      <c r="C277" s="38">
        <f>'Année 1 Maquette'!F283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7"/>
      <c r="T277" s="1"/>
    </row>
    <row r="278" spans="1:20" ht="30.6" customHeight="1">
      <c r="A278" s="39">
        <f>'Année 1 Maquette'!B284</f>
        <v>0</v>
      </c>
      <c r="B278" s="39">
        <f>'Année 1 Maquette'!C284</f>
        <v>0</v>
      </c>
      <c r="C278" s="38">
        <f>'Année 1 Maquette'!F284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7"/>
      <c r="T278" s="1"/>
    </row>
    <row r="279" spans="1:20" ht="30.6" customHeight="1">
      <c r="A279" s="39">
        <f>'Année 1 Maquette'!B285</f>
        <v>0</v>
      </c>
      <c r="B279" s="39">
        <f>'Année 1 Maquette'!C285</f>
        <v>0</v>
      </c>
      <c r="C279" s="38">
        <f>'Année 1 Maquette'!F285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7"/>
      <c r="T279" s="1"/>
    </row>
    <row r="280" spans="1:20" ht="30.6" customHeight="1">
      <c r="A280" s="39">
        <f>'Année 1 Maquette'!B286</f>
        <v>0</v>
      </c>
      <c r="B280" s="39">
        <f>'Année 1 Maquette'!C286</f>
        <v>0</v>
      </c>
      <c r="C280" s="38">
        <f>'Année 1 Maquette'!F286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7"/>
      <c r="T280" s="1"/>
    </row>
    <row r="281" spans="1:20" ht="30.6" customHeight="1">
      <c r="A281" s="39">
        <f>'Année 1 Maquette'!B287</f>
        <v>0</v>
      </c>
      <c r="B281" s="39">
        <f>'Année 1 Maquette'!C287</f>
        <v>0</v>
      </c>
      <c r="C281" s="38">
        <f>'Année 1 Maquette'!F287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7"/>
      <c r="T281" s="1"/>
    </row>
    <row r="282" spans="1:20" ht="30.6" customHeight="1">
      <c r="A282" s="39">
        <f>'Année 1 Maquette'!B288</f>
        <v>0</v>
      </c>
      <c r="B282" s="39">
        <f>'Année 1 Maquette'!C288</f>
        <v>0</v>
      </c>
      <c r="C282" s="38">
        <f>'Année 1 Maquette'!F288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7"/>
      <c r="T282" s="1"/>
    </row>
    <row r="283" spans="1:20" ht="30.6" customHeight="1">
      <c r="A283" s="39">
        <f>'Année 1 Maquette'!B289</f>
        <v>0</v>
      </c>
      <c r="B283" s="39">
        <f>'Année 1 Maquette'!C289</f>
        <v>0</v>
      </c>
      <c r="C283" s="38">
        <f>'Année 1 Maquette'!F289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7"/>
      <c r="T283" s="1"/>
    </row>
    <row r="284" spans="1:20" ht="30.6" customHeight="1">
      <c r="A284" s="39">
        <f>'Année 1 Maquette'!B290</f>
        <v>0</v>
      </c>
      <c r="B284" s="39">
        <f>'Année 1 Maquette'!C290</f>
        <v>0</v>
      </c>
      <c r="C284" s="38">
        <f>'Année 1 Maquette'!F290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7"/>
      <c r="T284" s="1"/>
    </row>
    <row r="285" spans="1:20" ht="30.6" customHeight="1">
      <c r="A285" s="39">
        <f>'Année 1 Maquette'!B291</f>
        <v>0</v>
      </c>
      <c r="B285" s="39">
        <f>'Année 1 Maquette'!C291</f>
        <v>0</v>
      </c>
      <c r="C285" s="38">
        <f>'Année 1 Maquette'!F291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7"/>
      <c r="T285" s="1"/>
    </row>
    <row r="286" spans="1:20" ht="30.6" customHeight="1">
      <c r="A286" s="39">
        <f>'Année 1 Maquette'!B292</f>
        <v>0</v>
      </c>
      <c r="B286" s="39">
        <f>'Année 1 Maquette'!C292</f>
        <v>0</v>
      </c>
      <c r="C286" s="38">
        <f>'Année 1 Maquette'!F292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7"/>
      <c r="T286" s="1"/>
    </row>
    <row r="287" spans="1:20" ht="30.6" customHeight="1">
      <c r="A287" s="39">
        <f>'Année 1 Maquette'!B293</f>
        <v>0</v>
      </c>
      <c r="B287" s="39">
        <f>'Année 1 Maquette'!C293</f>
        <v>0</v>
      </c>
      <c r="C287" s="38">
        <f>'Année 1 Maquette'!F293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7"/>
      <c r="T287" s="1"/>
    </row>
    <row r="288" spans="1:20" ht="30.6" customHeight="1">
      <c r="A288" s="39">
        <f>'Année 1 Maquette'!B294</f>
        <v>0</v>
      </c>
      <c r="B288" s="39">
        <f>'Année 1 Maquette'!C294</f>
        <v>0</v>
      </c>
      <c r="C288" s="38">
        <f>'Année 1 Maquette'!F294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7"/>
      <c r="T288" s="1"/>
    </row>
    <row r="289" spans="1:20" ht="30.6" customHeight="1">
      <c r="A289" s="39">
        <f>'Année 1 Maquette'!B295</f>
        <v>0</v>
      </c>
      <c r="B289" s="39">
        <f>'Année 1 Maquette'!C295</f>
        <v>0</v>
      </c>
      <c r="C289" s="38">
        <f>'Année 1 Maquette'!F295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7"/>
      <c r="T289" s="1"/>
    </row>
    <row r="290" spans="1:20" ht="30.6" customHeight="1">
      <c r="A290" s="39">
        <f>'Année 1 Maquette'!B296</f>
        <v>0</v>
      </c>
      <c r="B290" s="39">
        <f>'Année 1 Maquette'!C296</f>
        <v>0</v>
      </c>
      <c r="C290" s="38">
        <f>'Année 1 Maquette'!F296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7"/>
      <c r="T290" s="1"/>
    </row>
    <row r="291" spans="1:20" ht="30.6" customHeight="1">
      <c r="A291" s="39">
        <f>'Année 1 Maquette'!B297</f>
        <v>0</v>
      </c>
      <c r="B291" s="39">
        <f>'Année 1 Maquette'!C297</f>
        <v>0</v>
      </c>
      <c r="C291" s="38">
        <f>'Année 1 Maquette'!F297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7"/>
      <c r="T291" s="1"/>
    </row>
    <row r="292" spans="1:20" ht="30.6" customHeight="1">
      <c r="A292" s="39">
        <f>'Année 1 Maquette'!B298</f>
        <v>0</v>
      </c>
      <c r="B292" s="39">
        <f>'Année 1 Maquette'!C298</f>
        <v>0</v>
      </c>
      <c r="C292" s="38">
        <f>'Année 1 Maquette'!F298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7"/>
      <c r="T292" s="1"/>
    </row>
    <row r="293" spans="1:20" ht="30.6" customHeight="1">
      <c r="A293" s="39">
        <f>'Année 1 Maquette'!B299</f>
        <v>0</v>
      </c>
      <c r="B293" s="39">
        <f>'Année 1 Maquette'!C299</f>
        <v>0</v>
      </c>
      <c r="C293" s="38">
        <f>'Année 1 Maquette'!F299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7"/>
      <c r="T293" s="1"/>
    </row>
    <row r="294" spans="1:20" ht="30.6" customHeight="1">
      <c r="A294" s="39">
        <f>'Année 1 Maquette'!B300</f>
        <v>0</v>
      </c>
      <c r="B294" s="39">
        <f>'Année 1 Maquette'!C300</f>
        <v>0</v>
      </c>
      <c r="C294" s="38">
        <f>'Année 1 Maquette'!F300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7"/>
      <c r="T294" s="1"/>
    </row>
    <row r="295" spans="1:20" ht="30.6" customHeight="1">
      <c r="A295" s="39">
        <f>'Année 1 Maquette'!B301</f>
        <v>0</v>
      </c>
      <c r="B295" s="39">
        <f>'Année 1 Maquette'!C301</f>
        <v>0</v>
      </c>
      <c r="C295" s="38">
        <f>'Année 1 Maquette'!F301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7"/>
      <c r="T295" s="1"/>
    </row>
    <row r="296" spans="1:20" ht="30.6" customHeight="1">
      <c r="A296" s="39">
        <f>'Année 1 Maquette'!B302</f>
        <v>0</v>
      </c>
      <c r="B296" s="39">
        <f>'Année 1 Maquette'!C302</f>
        <v>0</v>
      </c>
      <c r="C296" s="38">
        <f>'Année 1 Maquette'!F302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7"/>
      <c r="T296" s="1"/>
    </row>
    <row r="297" spans="1:20" ht="30.6" customHeight="1">
      <c r="A297" s="39">
        <f>'Année 1 Maquette'!B303</f>
        <v>0</v>
      </c>
      <c r="B297" s="39">
        <f>'Année 1 Maquette'!C303</f>
        <v>0</v>
      </c>
      <c r="C297" s="38">
        <f>'Année 1 Maquette'!F303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7"/>
      <c r="T297" s="1"/>
    </row>
    <row r="298" spans="1:20" ht="30.6" customHeight="1">
      <c r="A298" s="39">
        <f>'Année 1 Maquette'!B304</f>
        <v>0</v>
      </c>
      <c r="B298" s="39">
        <f>'Année 1 Maquette'!C304</f>
        <v>0</v>
      </c>
      <c r="C298" s="38">
        <f>'Année 1 Maquette'!F304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7"/>
      <c r="T298" s="1"/>
    </row>
    <row r="299" spans="1:20" ht="30.6" customHeight="1">
      <c r="A299" s="39">
        <f>'Année 1 Maquette'!B305</f>
        <v>0</v>
      </c>
      <c r="B299" s="39">
        <f>'Année 1 Maquette'!C305</f>
        <v>0</v>
      </c>
      <c r="C299" s="38">
        <f>'Année 1 Maquette'!F305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7"/>
      <c r="T299" s="1"/>
    </row>
    <row r="300" spans="1:20" ht="30.6" customHeight="1">
      <c r="A300" s="39">
        <f>'Année 1 Maquette'!B306</f>
        <v>0</v>
      </c>
      <c r="B300" s="39">
        <f>'Année 1 Maquette'!C306</f>
        <v>0</v>
      </c>
      <c r="C300" s="38">
        <f>'Année 1 Maquette'!F306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7"/>
      <c r="T300" s="1"/>
    </row>
    <row r="301" spans="1:20" ht="30.6" customHeight="1">
      <c r="A301" s="39">
        <f>'Année 1 Maquette'!B307</f>
        <v>0</v>
      </c>
      <c r="B301" s="39">
        <f>'Année 1 Maquette'!C307</f>
        <v>0</v>
      </c>
      <c r="C301" s="38">
        <f>'Année 1 Maquette'!F307</f>
        <v>0</v>
      </c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7"/>
      <c r="T301" s="1"/>
    </row>
    <row r="302" spans="1:20" ht="30.6" customHeight="1">
      <c r="A302" s="39">
        <f>'Année 1 Maquette'!B308</f>
        <v>0</v>
      </c>
      <c r="B302" s="39">
        <f>'Année 1 Maquette'!C308</f>
        <v>0</v>
      </c>
      <c r="C302" s="38">
        <f>'Année 1 Maquette'!F308</f>
        <v>0</v>
      </c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7"/>
      <c r="T302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3:A1001">
    <cfRule type="expression" dxfId="237" priority="228">
      <formula>$C1="Parcours Pédagogique"</formula>
    </cfRule>
    <cfRule type="expression" dxfId="236" priority="229">
      <formula>$C1="BLOC"</formula>
    </cfRule>
    <cfRule type="expression" dxfId="235" priority="230">
      <formula>$C1="OPTION"</formula>
    </cfRule>
  </conditionalFormatting>
  <conditionalFormatting sqref="T18:T19 A39:S39 A44:S44 A72:S302 A45:K45 A47:K47 A49:K50 A52:K53 A56:K56 A61:K61 A64:K65 A70:K71 A24:K24 A27:K27 A30:K30 A33:K33 A38:K38 A40:K40 A43:K43 A46:S46 A48:S48 A51:S51 A18:S23 A25:S26 A28:S29 A31:S32 A34:S37 A41:S42 A54:S55 A57:S60 A62:S63 A66:S69">
    <cfRule type="expression" dxfId="234" priority="241">
      <formula>$C18="Modification MCC"</formula>
    </cfRule>
  </conditionalFormatting>
  <conditionalFormatting sqref="B1:S9 B10:E10 J10:S11 B11:D11 B12:M12 P12 B13:H13 K13:L13 B14:G14 K14:N14 P14:S17 B15:H15 K15:M16 B16:G16 B17:M17 B303:S1001">
    <cfRule type="expression" dxfId="233" priority="234">
      <formula>$D1="Modification"</formula>
    </cfRule>
    <cfRule type="expression" dxfId="232" priority="239">
      <formula>$D1="Création"</formula>
    </cfRule>
    <cfRule type="expression" dxfId="231" priority="240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230" priority="233">
      <formula>$D1="Modification MCC"</formula>
    </cfRule>
  </conditionalFormatting>
  <conditionalFormatting sqref="J1:J1001">
    <cfRule type="expression" dxfId="229" priority="223">
      <formula>$I1="NON"</formula>
    </cfRule>
  </conditionalFormatting>
  <conditionalFormatting sqref="L18:L23 L25:L26 L28:L29 L31:L32 L34:L37 L39 L41:L42 L44 L54:L55 L57:L60 L62:L63 L66:L69 L72:L302 L46 L48 L51">
    <cfRule type="expression" dxfId="228" priority="231">
      <formula>$K18="CT (Contrôle terminal)"</formula>
    </cfRule>
    <cfRule type="expression" dxfId="227" priority="232">
      <formula>$K18="CCI (CC Intégral)"</formula>
    </cfRule>
  </conditionalFormatting>
  <conditionalFormatting sqref="M1:M23 M25:M26 M39 M44 M72:M1001 M46 M48 M51 M28:M29 M31:M32 M34:M37 M41:M42 M54:M55 M57:M60 M62:M63 M66:M69">
    <cfRule type="expression" dxfId="226" priority="227">
      <formula>$K1="CT (Contrôle terminal)"</formula>
    </cfRule>
  </conditionalFormatting>
  <conditionalFormatting sqref="N1:O23 N25:O26 N28:O29 N31:O32 N34:O37 N39:O39 N41:O42 N44:O44 N54:O55 N57:O60 N62:O63 N66:O69 N72:O1001 N46:O46 N48:O48 N51:O51">
    <cfRule type="expression" dxfId="225" priority="222">
      <formula>$K1="CCI (CC Intégral)"</formula>
    </cfRule>
  </conditionalFormatting>
  <conditionalFormatting sqref="P20:S23 P25:S26 P28:S29 P31:S32 P34:S37 P39:S39 P41:S42 P44:S44 P54:S55 P57:S60 P62:S63 P66:S69 P72:S302 P46:S46 P48:S48 P51:S51">
    <cfRule type="expression" dxfId="224" priority="224">
      <formula>$H$15="Session Unique"</formula>
    </cfRule>
  </conditionalFormatting>
  <conditionalFormatting sqref="Q1:R23 Q25:R26 Q28:R29 Q31:R32 Q34:R37 Q39:R39 Q41:R42 Q44:R44 Q54:R55 Q57:R60 Q62:R63 Q66:R69 Q72:R1001 Q46:R46 Q48:R48 Q51:R51">
    <cfRule type="expression" dxfId="223" priority="220">
      <formula>$P1="Autres"</formula>
    </cfRule>
  </conditionalFormatting>
  <conditionalFormatting sqref="S1:S23 T18:T19 S25:S26 S28:S29 S31:S32 S34:S37 S39 S41:S42 S44 S54:S55 S57:S60 S62:S63 S66:S69 S72:S1001 S46 S48 S51">
    <cfRule type="expression" dxfId="222" priority="221">
      <formula>$P1="CT (Contrôle terminal)"</formula>
    </cfRule>
  </conditionalFormatting>
  <conditionalFormatting sqref="T18:T19 A39:S39 A44:S44 A72:S302 A45:K45 A47:K47 A49:K50 A52:K53 A56:K56 A61:K61 A64:K65 A70:K71 A24:K24 A27:K27 A30:K30 A33:K33 A38:K38 A40:K40 A43:K43 A46:S46 A48:S48 A51:S51 A18:S23 A25:S26 A28:S29 A31:S32 A34:S37 A41:S42 A54:S55 A57:S60 A62:S63 A66:S69">
    <cfRule type="expression" dxfId="221" priority="242">
      <formula>$C18="Modification"</formula>
    </cfRule>
    <cfRule type="expression" dxfId="220" priority="247">
      <formula>$C18="Création"</formula>
    </cfRule>
    <cfRule type="expression" dxfId="219" priority="249">
      <formula>$C18="Fermeture"</formula>
    </cfRule>
  </conditionalFormatting>
  <conditionalFormatting sqref="H51">
    <cfRule type="expression" dxfId="218" priority="219">
      <formula>$I51="NON"</formula>
    </cfRule>
  </conditionalFormatting>
  <conditionalFormatting sqref="H54:H55">
    <cfRule type="expression" dxfId="217" priority="218">
      <formula>$I54="NON"</formula>
    </cfRule>
  </conditionalFormatting>
  <conditionalFormatting sqref="H57:H60">
    <cfRule type="expression" dxfId="216" priority="217">
      <formula>$I57="NON"</formula>
    </cfRule>
  </conditionalFormatting>
  <conditionalFormatting sqref="H62:H63">
    <cfRule type="expression" dxfId="215" priority="216">
      <formula>$I62="NON"</formula>
    </cfRule>
  </conditionalFormatting>
  <conditionalFormatting sqref="H66:H69">
    <cfRule type="expression" dxfId="214" priority="215">
      <formula>$I66="NON"</formula>
    </cfRule>
  </conditionalFormatting>
  <conditionalFormatting sqref="L24:S24">
    <cfRule type="expression" dxfId="213" priority="211">
      <formula>$C24="Modification MCC"</formula>
    </cfRule>
  </conditionalFormatting>
  <conditionalFormatting sqref="L24">
    <cfRule type="expression" dxfId="212" priority="209">
      <formula>$K24="CT (Contrôle terminal)"</formula>
    </cfRule>
    <cfRule type="expression" dxfId="211" priority="210">
      <formula>$K24="CCI (CC Intégral)"</formula>
    </cfRule>
  </conditionalFormatting>
  <conditionalFormatting sqref="M24">
    <cfRule type="expression" dxfId="210" priority="208">
      <formula>$K24="CT (Contrôle terminal)"</formula>
    </cfRule>
  </conditionalFormatting>
  <conditionalFormatting sqref="N24:O24">
    <cfRule type="expression" dxfId="209" priority="206">
      <formula>$K24="CCI (CC Intégral)"</formula>
    </cfRule>
  </conditionalFormatting>
  <conditionalFormatting sqref="P24:S24">
    <cfRule type="expression" dxfId="208" priority="207">
      <formula>$H$15="Session Unique"</formula>
    </cfRule>
  </conditionalFormatting>
  <conditionalFormatting sqref="Q24:R24">
    <cfRule type="expression" dxfId="207" priority="204">
      <formula>$P24="Autres"</formula>
    </cfRule>
  </conditionalFormatting>
  <conditionalFormatting sqref="S24">
    <cfRule type="expression" dxfId="206" priority="205">
      <formula>$P24="CT (Contrôle terminal)"</formula>
    </cfRule>
  </conditionalFormatting>
  <conditionalFormatting sqref="L24:S24">
    <cfRule type="expression" dxfId="205" priority="212">
      <formula>$C24="Modification"</formula>
    </cfRule>
    <cfRule type="expression" dxfId="204" priority="213">
      <formula>$C24="Création"</formula>
    </cfRule>
    <cfRule type="expression" dxfId="203" priority="214">
      <formula>$C24="Fermeture"</formula>
    </cfRule>
  </conditionalFormatting>
  <conditionalFormatting sqref="L27:S27">
    <cfRule type="expression" dxfId="202" priority="200">
      <formula>$C27="Modification MCC"</formula>
    </cfRule>
  </conditionalFormatting>
  <conditionalFormatting sqref="L27">
    <cfRule type="expression" dxfId="201" priority="198">
      <formula>$K27="CT (Contrôle terminal)"</formula>
    </cfRule>
    <cfRule type="expression" dxfId="200" priority="199">
      <formula>$K27="CCI (CC Intégral)"</formula>
    </cfRule>
  </conditionalFormatting>
  <conditionalFormatting sqref="M27">
    <cfRule type="expression" dxfId="199" priority="197">
      <formula>$K27="CT (Contrôle terminal)"</formula>
    </cfRule>
  </conditionalFormatting>
  <conditionalFormatting sqref="N27:O27">
    <cfRule type="expression" dxfId="198" priority="195">
      <formula>$K27="CCI (CC Intégral)"</formula>
    </cfRule>
  </conditionalFormatting>
  <conditionalFormatting sqref="P27:S27">
    <cfRule type="expression" dxfId="197" priority="196">
      <formula>$H$15="Session Unique"</formula>
    </cfRule>
  </conditionalFormatting>
  <conditionalFormatting sqref="Q27:R27">
    <cfRule type="expression" dxfId="196" priority="193">
      <formula>$P27="Autres"</formula>
    </cfRule>
  </conditionalFormatting>
  <conditionalFormatting sqref="S27">
    <cfRule type="expression" dxfId="195" priority="194">
      <formula>$P27="CT (Contrôle terminal)"</formula>
    </cfRule>
  </conditionalFormatting>
  <conditionalFormatting sqref="L27:S27">
    <cfRule type="expression" dxfId="194" priority="201">
      <formula>$C27="Modification"</formula>
    </cfRule>
    <cfRule type="expression" dxfId="193" priority="202">
      <formula>$C27="Création"</formula>
    </cfRule>
    <cfRule type="expression" dxfId="192" priority="203">
      <formula>$C27="Fermeture"</formula>
    </cfRule>
  </conditionalFormatting>
  <conditionalFormatting sqref="L30:S30">
    <cfRule type="expression" dxfId="191" priority="189">
      <formula>$C30="Modification MCC"</formula>
    </cfRule>
  </conditionalFormatting>
  <conditionalFormatting sqref="L30">
    <cfRule type="expression" dxfId="190" priority="187">
      <formula>$K30="CT (Contrôle terminal)"</formula>
    </cfRule>
    <cfRule type="expression" dxfId="189" priority="188">
      <formula>$K30="CCI (CC Intégral)"</formula>
    </cfRule>
  </conditionalFormatting>
  <conditionalFormatting sqref="M30">
    <cfRule type="expression" dxfId="188" priority="186">
      <formula>$K30="CT (Contrôle terminal)"</formula>
    </cfRule>
  </conditionalFormatting>
  <conditionalFormatting sqref="N30:O30">
    <cfRule type="expression" dxfId="187" priority="184">
      <formula>$K30="CCI (CC Intégral)"</formula>
    </cfRule>
  </conditionalFormatting>
  <conditionalFormatting sqref="P30:S30">
    <cfRule type="expression" dxfId="186" priority="185">
      <formula>$H$15="Session Unique"</formula>
    </cfRule>
  </conditionalFormatting>
  <conditionalFormatting sqref="Q30:R30">
    <cfRule type="expression" dxfId="185" priority="182">
      <formula>$P30="Autres"</formula>
    </cfRule>
  </conditionalFormatting>
  <conditionalFormatting sqref="S30">
    <cfRule type="expression" dxfId="184" priority="183">
      <formula>$P30="CT (Contrôle terminal)"</formula>
    </cfRule>
  </conditionalFormatting>
  <conditionalFormatting sqref="L30:S30">
    <cfRule type="expression" dxfId="183" priority="190">
      <formula>$C30="Modification"</formula>
    </cfRule>
    <cfRule type="expression" dxfId="182" priority="191">
      <formula>$C30="Création"</formula>
    </cfRule>
    <cfRule type="expression" dxfId="181" priority="192">
      <formula>$C30="Fermeture"</formula>
    </cfRule>
  </conditionalFormatting>
  <conditionalFormatting sqref="L33:S33">
    <cfRule type="expression" dxfId="180" priority="178">
      <formula>$C33="Modification MCC"</formula>
    </cfRule>
  </conditionalFormatting>
  <conditionalFormatting sqref="L33">
    <cfRule type="expression" dxfId="179" priority="176">
      <formula>$K33="CT (Contrôle terminal)"</formula>
    </cfRule>
    <cfRule type="expression" dxfId="178" priority="177">
      <formula>$K33="CCI (CC Intégral)"</formula>
    </cfRule>
  </conditionalFormatting>
  <conditionalFormatting sqref="M33">
    <cfRule type="expression" dxfId="177" priority="175">
      <formula>$K33="CT (Contrôle terminal)"</formula>
    </cfRule>
  </conditionalFormatting>
  <conditionalFormatting sqref="N33:O33">
    <cfRule type="expression" dxfId="176" priority="173">
      <formula>$K33="CCI (CC Intégral)"</formula>
    </cfRule>
  </conditionalFormatting>
  <conditionalFormatting sqref="P33:S33">
    <cfRule type="expression" dxfId="175" priority="174">
      <formula>$H$15="Session Unique"</formula>
    </cfRule>
  </conditionalFormatting>
  <conditionalFormatting sqref="Q33:R33">
    <cfRule type="expression" dxfId="174" priority="171">
      <formula>$P33="Autres"</formula>
    </cfRule>
  </conditionalFormatting>
  <conditionalFormatting sqref="S33">
    <cfRule type="expression" dxfId="173" priority="172">
      <formula>$P33="CT (Contrôle terminal)"</formula>
    </cfRule>
  </conditionalFormatting>
  <conditionalFormatting sqref="L33:S33">
    <cfRule type="expression" dxfId="172" priority="179">
      <formula>$C33="Modification"</formula>
    </cfRule>
    <cfRule type="expression" dxfId="171" priority="180">
      <formula>$C33="Création"</formula>
    </cfRule>
    <cfRule type="expression" dxfId="170" priority="181">
      <formula>$C33="Fermeture"</formula>
    </cfRule>
  </conditionalFormatting>
  <conditionalFormatting sqref="L38:S38">
    <cfRule type="expression" dxfId="169" priority="167">
      <formula>$C38="Modification MCC"</formula>
    </cfRule>
  </conditionalFormatting>
  <conditionalFormatting sqref="L38">
    <cfRule type="expression" dxfId="168" priority="165">
      <formula>$K38="CT (Contrôle terminal)"</formula>
    </cfRule>
    <cfRule type="expression" dxfId="167" priority="166">
      <formula>$K38="CCI (CC Intégral)"</formula>
    </cfRule>
  </conditionalFormatting>
  <conditionalFormatting sqref="M38">
    <cfRule type="expression" dxfId="166" priority="164">
      <formula>$K38="CT (Contrôle terminal)"</formula>
    </cfRule>
  </conditionalFormatting>
  <conditionalFormatting sqref="N38:O38">
    <cfRule type="expression" dxfId="165" priority="162">
      <formula>$K38="CCI (CC Intégral)"</formula>
    </cfRule>
  </conditionalFormatting>
  <conditionalFormatting sqref="P38:S38">
    <cfRule type="expression" dxfId="164" priority="163">
      <formula>$H$15="Session Unique"</formula>
    </cfRule>
  </conditionalFormatting>
  <conditionalFormatting sqref="Q38:R38">
    <cfRule type="expression" dxfId="163" priority="160">
      <formula>$P38="Autres"</formula>
    </cfRule>
  </conditionalFormatting>
  <conditionalFormatting sqref="S38">
    <cfRule type="expression" dxfId="162" priority="161">
      <formula>$P38="CT (Contrôle terminal)"</formula>
    </cfRule>
  </conditionalFormatting>
  <conditionalFormatting sqref="L38:S38">
    <cfRule type="expression" dxfId="161" priority="168">
      <formula>$C38="Modification"</formula>
    </cfRule>
    <cfRule type="expression" dxfId="160" priority="169">
      <formula>$C38="Création"</formula>
    </cfRule>
    <cfRule type="expression" dxfId="159" priority="170">
      <formula>$C38="Fermeture"</formula>
    </cfRule>
  </conditionalFormatting>
  <conditionalFormatting sqref="L40:S40">
    <cfRule type="expression" dxfId="158" priority="156">
      <formula>$C40="Modification MCC"</formula>
    </cfRule>
  </conditionalFormatting>
  <conditionalFormatting sqref="L40">
    <cfRule type="expression" dxfId="157" priority="154">
      <formula>$K40="CT (Contrôle terminal)"</formula>
    </cfRule>
    <cfRule type="expression" dxfId="156" priority="155">
      <formula>$K40="CCI (CC Intégral)"</formula>
    </cfRule>
  </conditionalFormatting>
  <conditionalFormatting sqref="M40">
    <cfRule type="expression" dxfId="155" priority="153">
      <formula>$K40="CT (Contrôle terminal)"</formula>
    </cfRule>
  </conditionalFormatting>
  <conditionalFormatting sqref="N40:O40">
    <cfRule type="expression" dxfId="154" priority="151">
      <formula>$K40="CCI (CC Intégral)"</formula>
    </cfRule>
  </conditionalFormatting>
  <conditionalFormatting sqref="P40:S40">
    <cfRule type="expression" dxfId="153" priority="152">
      <formula>$H$15="Session Unique"</formula>
    </cfRule>
  </conditionalFormatting>
  <conditionalFormatting sqref="Q40:R40">
    <cfRule type="expression" dxfId="152" priority="149">
      <formula>$P40="Autres"</formula>
    </cfRule>
  </conditionalFormatting>
  <conditionalFormatting sqref="S40">
    <cfRule type="expression" dxfId="151" priority="150">
      <formula>$P40="CT (Contrôle terminal)"</formula>
    </cfRule>
  </conditionalFormatting>
  <conditionalFormatting sqref="L40:S40">
    <cfRule type="expression" dxfId="150" priority="157">
      <formula>$C40="Modification"</formula>
    </cfRule>
    <cfRule type="expression" dxfId="149" priority="158">
      <formula>$C40="Création"</formula>
    </cfRule>
    <cfRule type="expression" dxfId="148" priority="159">
      <formula>$C40="Fermeture"</formula>
    </cfRule>
  </conditionalFormatting>
  <conditionalFormatting sqref="L43:S43">
    <cfRule type="expression" dxfId="147" priority="145">
      <formula>$C43="Modification MCC"</formula>
    </cfRule>
  </conditionalFormatting>
  <conditionalFormatting sqref="L43">
    <cfRule type="expression" dxfId="146" priority="143">
      <formula>$K43="CT (Contrôle terminal)"</formula>
    </cfRule>
    <cfRule type="expression" dxfId="145" priority="144">
      <formula>$K43="CCI (CC Intégral)"</formula>
    </cfRule>
  </conditionalFormatting>
  <conditionalFormatting sqref="M43">
    <cfRule type="expression" dxfId="144" priority="142">
      <formula>$K43="CT (Contrôle terminal)"</formula>
    </cfRule>
  </conditionalFormatting>
  <conditionalFormatting sqref="N43:O43">
    <cfRule type="expression" dxfId="143" priority="140">
      <formula>$K43="CCI (CC Intégral)"</formula>
    </cfRule>
  </conditionalFormatting>
  <conditionalFormatting sqref="P43:S43">
    <cfRule type="expression" dxfId="142" priority="141">
      <formula>$H$15="Session Unique"</formula>
    </cfRule>
  </conditionalFormatting>
  <conditionalFormatting sqref="Q43:R43">
    <cfRule type="expression" dxfId="141" priority="138">
      <formula>$P43="Autres"</formula>
    </cfRule>
  </conditionalFormatting>
  <conditionalFormatting sqref="S43">
    <cfRule type="expression" dxfId="140" priority="139">
      <formula>$P43="CT (Contrôle terminal)"</formula>
    </cfRule>
  </conditionalFormatting>
  <conditionalFormatting sqref="L43:S43">
    <cfRule type="expression" dxfId="139" priority="146">
      <formula>$C43="Modification"</formula>
    </cfRule>
    <cfRule type="expression" dxfId="138" priority="147">
      <formula>$C43="Création"</formula>
    </cfRule>
    <cfRule type="expression" dxfId="137" priority="148">
      <formula>$C43="Fermeture"</formula>
    </cfRule>
  </conditionalFormatting>
  <conditionalFormatting sqref="L53:S53">
    <cfRule type="expression" dxfId="136" priority="134">
      <formula>$C53="Modification MCC"</formula>
    </cfRule>
  </conditionalFormatting>
  <conditionalFormatting sqref="L53">
    <cfRule type="expression" dxfId="135" priority="132">
      <formula>$K53="CT (Contrôle terminal)"</formula>
    </cfRule>
    <cfRule type="expression" dxfId="134" priority="133">
      <formula>$K53="CCI (CC Intégral)"</formula>
    </cfRule>
  </conditionalFormatting>
  <conditionalFormatting sqref="M53">
    <cfRule type="expression" dxfId="133" priority="131">
      <formula>$K53="CT (Contrôle terminal)"</formula>
    </cfRule>
  </conditionalFormatting>
  <conditionalFormatting sqref="N53:O53">
    <cfRule type="expression" dxfId="132" priority="129">
      <formula>$K53="CCI (CC Intégral)"</formula>
    </cfRule>
  </conditionalFormatting>
  <conditionalFormatting sqref="P53:S53">
    <cfRule type="expression" dxfId="131" priority="130">
      <formula>$H$15="Session Unique"</formula>
    </cfRule>
  </conditionalFormatting>
  <conditionalFormatting sqref="Q53:R53">
    <cfRule type="expression" dxfId="130" priority="127">
      <formula>$P53="Autres"</formula>
    </cfRule>
  </conditionalFormatting>
  <conditionalFormatting sqref="S53">
    <cfRule type="expression" dxfId="129" priority="128">
      <formula>$P53="CT (Contrôle terminal)"</formula>
    </cfRule>
  </conditionalFormatting>
  <conditionalFormatting sqref="L53:S53">
    <cfRule type="expression" dxfId="128" priority="135">
      <formula>$C53="Modification"</formula>
    </cfRule>
    <cfRule type="expression" dxfId="127" priority="136">
      <formula>$C53="Création"</formula>
    </cfRule>
    <cfRule type="expression" dxfId="126" priority="137">
      <formula>$C53="Fermeture"</formula>
    </cfRule>
  </conditionalFormatting>
  <conditionalFormatting sqref="L56:S56">
    <cfRule type="expression" dxfId="125" priority="123">
      <formula>$C56="Modification MCC"</formula>
    </cfRule>
  </conditionalFormatting>
  <conditionalFormatting sqref="L56">
    <cfRule type="expression" dxfId="124" priority="121">
      <formula>$K56="CT (Contrôle terminal)"</formula>
    </cfRule>
    <cfRule type="expression" dxfId="123" priority="122">
      <formula>$K56="CCI (CC Intégral)"</formula>
    </cfRule>
  </conditionalFormatting>
  <conditionalFormatting sqref="M56">
    <cfRule type="expression" dxfId="122" priority="120">
      <formula>$K56="CT (Contrôle terminal)"</formula>
    </cfRule>
  </conditionalFormatting>
  <conditionalFormatting sqref="N56:O56">
    <cfRule type="expression" dxfId="121" priority="118">
      <formula>$K56="CCI (CC Intégral)"</formula>
    </cfRule>
  </conditionalFormatting>
  <conditionalFormatting sqref="P56:S56">
    <cfRule type="expression" dxfId="120" priority="119">
      <formula>$H$15="Session Unique"</formula>
    </cfRule>
  </conditionalFormatting>
  <conditionalFormatting sqref="Q56:R56">
    <cfRule type="expression" dxfId="119" priority="116">
      <formula>$P56="Autres"</formula>
    </cfRule>
  </conditionalFormatting>
  <conditionalFormatting sqref="S56">
    <cfRule type="expression" dxfId="118" priority="117">
      <formula>$P56="CT (Contrôle terminal)"</formula>
    </cfRule>
  </conditionalFormatting>
  <conditionalFormatting sqref="L56:S56">
    <cfRule type="expression" dxfId="117" priority="124">
      <formula>$C56="Modification"</formula>
    </cfRule>
    <cfRule type="expression" dxfId="116" priority="125">
      <formula>$C56="Création"</formula>
    </cfRule>
    <cfRule type="expression" dxfId="115" priority="126">
      <formula>$C56="Fermeture"</formula>
    </cfRule>
  </conditionalFormatting>
  <conditionalFormatting sqref="L61:S61">
    <cfRule type="expression" dxfId="114" priority="112">
      <formula>$C61="Modification MCC"</formula>
    </cfRule>
  </conditionalFormatting>
  <conditionalFormatting sqref="L61">
    <cfRule type="expression" dxfId="113" priority="110">
      <formula>$K61="CT (Contrôle terminal)"</formula>
    </cfRule>
    <cfRule type="expression" dxfId="112" priority="111">
      <formula>$K61="CCI (CC Intégral)"</formula>
    </cfRule>
  </conditionalFormatting>
  <conditionalFormatting sqref="M61">
    <cfRule type="expression" dxfId="111" priority="109">
      <formula>$K61="CT (Contrôle terminal)"</formula>
    </cfRule>
  </conditionalFormatting>
  <conditionalFormatting sqref="N61:O61">
    <cfRule type="expression" dxfId="110" priority="107">
      <formula>$K61="CCI (CC Intégral)"</formula>
    </cfRule>
  </conditionalFormatting>
  <conditionalFormatting sqref="P61:S61">
    <cfRule type="expression" dxfId="109" priority="108">
      <formula>$H$15="Session Unique"</formula>
    </cfRule>
  </conditionalFormatting>
  <conditionalFormatting sqref="Q61:R61">
    <cfRule type="expression" dxfId="108" priority="105">
      <formula>$P61="Autres"</formula>
    </cfRule>
  </conditionalFormatting>
  <conditionalFormatting sqref="S61">
    <cfRule type="expression" dxfId="107" priority="106">
      <formula>$P61="CT (Contrôle terminal)"</formula>
    </cfRule>
  </conditionalFormatting>
  <conditionalFormatting sqref="L61:S61">
    <cfRule type="expression" dxfId="106" priority="113">
      <formula>$C61="Modification"</formula>
    </cfRule>
    <cfRule type="expression" dxfId="105" priority="114">
      <formula>$C61="Création"</formula>
    </cfRule>
    <cfRule type="expression" dxfId="104" priority="115">
      <formula>$C61="Fermeture"</formula>
    </cfRule>
  </conditionalFormatting>
  <conditionalFormatting sqref="L64:S64">
    <cfRule type="expression" dxfId="103" priority="101">
      <formula>$C64="Modification MCC"</formula>
    </cfRule>
  </conditionalFormatting>
  <conditionalFormatting sqref="L64">
    <cfRule type="expression" dxfId="102" priority="99">
      <formula>$K64="CT (Contrôle terminal)"</formula>
    </cfRule>
    <cfRule type="expression" dxfId="101" priority="100">
      <formula>$K64="CCI (CC Intégral)"</formula>
    </cfRule>
  </conditionalFormatting>
  <conditionalFormatting sqref="M64">
    <cfRule type="expression" dxfId="100" priority="98">
      <formula>$K64="CT (Contrôle terminal)"</formula>
    </cfRule>
  </conditionalFormatting>
  <conditionalFormatting sqref="N64:O64">
    <cfRule type="expression" dxfId="99" priority="96">
      <formula>$K64="CCI (CC Intégral)"</formula>
    </cfRule>
  </conditionalFormatting>
  <conditionalFormatting sqref="P64:S64">
    <cfRule type="expression" dxfId="98" priority="97">
      <formula>$H$15="Session Unique"</formula>
    </cfRule>
  </conditionalFormatting>
  <conditionalFormatting sqref="Q64:R64">
    <cfRule type="expression" dxfId="97" priority="94">
      <formula>$P64="Autres"</formula>
    </cfRule>
  </conditionalFormatting>
  <conditionalFormatting sqref="S64">
    <cfRule type="expression" dxfId="96" priority="95">
      <formula>$P64="CT (Contrôle terminal)"</formula>
    </cfRule>
  </conditionalFormatting>
  <conditionalFormatting sqref="L64:S64">
    <cfRule type="expression" dxfId="95" priority="102">
      <formula>$C64="Modification"</formula>
    </cfRule>
    <cfRule type="expression" dxfId="94" priority="103">
      <formula>$C64="Création"</formula>
    </cfRule>
    <cfRule type="expression" dxfId="93" priority="104">
      <formula>$C64="Fermeture"</formula>
    </cfRule>
  </conditionalFormatting>
  <conditionalFormatting sqref="L71:S71">
    <cfRule type="expression" dxfId="92" priority="90">
      <formula>$C71="Modification MCC"</formula>
    </cfRule>
  </conditionalFormatting>
  <conditionalFormatting sqref="L71">
    <cfRule type="expression" dxfId="91" priority="88">
      <formula>$K71="CT (Contrôle terminal)"</formula>
    </cfRule>
    <cfRule type="expression" dxfId="90" priority="89">
      <formula>$K71="CCI (CC Intégral)"</formula>
    </cfRule>
  </conditionalFormatting>
  <conditionalFormatting sqref="M71">
    <cfRule type="expression" dxfId="89" priority="87">
      <formula>$K71="CT (Contrôle terminal)"</formula>
    </cfRule>
  </conditionalFormatting>
  <conditionalFormatting sqref="N71:O71">
    <cfRule type="expression" dxfId="88" priority="85">
      <formula>$K71="CCI (CC Intégral)"</formula>
    </cfRule>
  </conditionalFormatting>
  <conditionalFormatting sqref="P71:S71">
    <cfRule type="expression" dxfId="87" priority="86">
      <formula>$H$15="Session Unique"</formula>
    </cfRule>
  </conditionalFormatting>
  <conditionalFormatting sqref="Q71:R71">
    <cfRule type="expression" dxfId="86" priority="83">
      <formula>$P71="Autres"</formula>
    </cfRule>
  </conditionalFormatting>
  <conditionalFormatting sqref="S71">
    <cfRule type="expression" dxfId="85" priority="84">
      <formula>$P71="CT (Contrôle terminal)"</formula>
    </cfRule>
  </conditionalFormatting>
  <conditionalFormatting sqref="L71:S71">
    <cfRule type="expression" dxfId="84" priority="91">
      <formula>$C71="Modification"</formula>
    </cfRule>
    <cfRule type="expression" dxfId="83" priority="92">
      <formula>$C71="Création"</formula>
    </cfRule>
    <cfRule type="expression" dxfId="82" priority="93">
      <formula>$C71="Fermeture"</formula>
    </cfRule>
  </conditionalFormatting>
  <conditionalFormatting sqref="L45:S45">
    <cfRule type="expression" dxfId="81" priority="79">
      <formula>$C45="Modification MCC"</formula>
    </cfRule>
  </conditionalFormatting>
  <conditionalFormatting sqref="L45">
    <cfRule type="expression" dxfId="80" priority="77">
      <formula>$K45="CT (Contrôle terminal)"</formula>
    </cfRule>
    <cfRule type="expression" dxfId="79" priority="78">
      <formula>$K45="CCI (CC Intégral)"</formula>
    </cfRule>
  </conditionalFormatting>
  <conditionalFormatting sqref="M45">
    <cfRule type="expression" dxfId="78" priority="76">
      <formula>$K45="CT (Contrôle terminal)"</formula>
    </cfRule>
  </conditionalFormatting>
  <conditionalFormatting sqref="N45:O45">
    <cfRule type="expression" dxfId="77" priority="74">
      <formula>$K45="CCI (CC Intégral)"</formula>
    </cfRule>
  </conditionalFormatting>
  <conditionalFormatting sqref="P45:S45">
    <cfRule type="expression" dxfId="76" priority="75">
      <formula>$H$15="Session Unique"</formula>
    </cfRule>
  </conditionalFormatting>
  <conditionalFormatting sqref="Q45:R45">
    <cfRule type="expression" dxfId="75" priority="72">
      <formula>$P45="Autres"</formula>
    </cfRule>
  </conditionalFormatting>
  <conditionalFormatting sqref="S45">
    <cfRule type="expression" dxfId="74" priority="73">
      <formula>$P45="CT (Contrôle terminal)"</formula>
    </cfRule>
  </conditionalFormatting>
  <conditionalFormatting sqref="L45:S45">
    <cfRule type="expression" dxfId="73" priority="80">
      <formula>$C45="Modification"</formula>
    </cfRule>
    <cfRule type="expression" dxfId="72" priority="81">
      <formula>$C45="Création"</formula>
    </cfRule>
    <cfRule type="expression" dxfId="71" priority="82">
      <formula>$C45="Fermeture"</formula>
    </cfRule>
  </conditionalFormatting>
  <conditionalFormatting sqref="L47:S47">
    <cfRule type="expression" dxfId="70" priority="68">
      <formula>$C47="Modification MCC"</formula>
    </cfRule>
  </conditionalFormatting>
  <conditionalFormatting sqref="L47">
    <cfRule type="expression" dxfId="69" priority="66">
      <formula>$K47="CT (Contrôle terminal)"</formula>
    </cfRule>
    <cfRule type="expression" dxfId="68" priority="67">
      <formula>$K47="CCI (CC Intégral)"</formula>
    </cfRule>
  </conditionalFormatting>
  <conditionalFormatting sqref="M47">
    <cfRule type="expression" dxfId="67" priority="65">
      <formula>$K47="CT (Contrôle terminal)"</formula>
    </cfRule>
  </conditionalFormatting>
  <conditionalFormatting sqref="N47:O47">
    <cfRule type="expression" dxfId="66" priority="63">
      <formula>$K47="CCI (CC Intégral)"</formula>
    </cfRule>
  </conditionalFormatting>
  <conditionalFormatting sqref="P47:S47">
    <cfRule type="expression" dxfId="65" priority="64">
      <formula>$H$15="Session Unique"</formula>
    </cfRule>
  </conditionalFormatting>
  <conditionalFormatting sqref="Q47:R47">
    <cfRule type="expression" dxfId="64" priority="61">
      <formula>$P47="Autres"</formula>
    </cfRule>
  </conditionalFormatting>
  <conditionalFormatting sqref="S47">
    <cfRule type="expression" dxfId="63" priority="62">
      <formula>$P47="CT (Contrôle terminal)"</formula>
    </cfRule>
  </conditionalFormatting>
  <conditionalFormatting sqref="L47:S47">
    <cfRule type="expression" dxfId="62" priority="69">
      <formula>$C47="Modification"</formula>
    </cfRule>
    <cfRule type="expression" dxfId="61" priority="70">
      <formula>$C47="Création"</formula>
    </cfRule>
    <cfRule type="expression" dxfId="60" priority="71">
      <formula>$C47="Fermeture"</formula>
    </cfRule>
  </conditionalFormatting>
  <conditionalFormatting sqref="L49:S50">
    <cfRule type="expression" dxfId="59" priority="57">
      <formula>$C49="Modification MCC"</formula>
    </cfRule>
  </conditionalFormatting>
  <conditionalFormatting sqref="L49:L50">
    <cfRule type="expression" dxfId="58" priority="55">
      <formula>$K49="CT (Contrôle terminal)"</formula>
    </cfRule>
    <cfRule type="expression" dxfId="57" priority="56">
      <formula>$K49="CCI (CC Intégral)"</formula>
    </cfRule>
  </conditionalFormatting>
  <conditionalFormatting sqref="M49:M50">
    <cfRule type="expression" dxfId="56" priority="54">
      <formula>$K49="CT (Contrôle terminal)"</formula>
    </cfRule>
  </conditionalFormatting>
  <conditionalFormatting sqref="N49:O50">
    <cfRule type="expression" dxfId="55" priority="52">
      <formula>$K49="CCI (CC Intégral)"</formula>
    </cfRule>
  </conditionalFormatting>
  <conditionalFormatting sqref="P49:S50">
    <cfRule type="expression" dxfId="54" priority="53">
      <formula>$H$15="Session Unique"</formula>
    </cfRule>
  </conditionalFormatting>
  <conditionalFormatting sqref="Q49:R50">
    <cfRule type="expression" dxfId="53" priority="50">
      <formula>$P49="Autres"</formula>
    </cfRule>
  </conditionalFormatting>
  <conditionalFormatting sqref="S49:S50">
    <cfRule type="expression" dxfId="52" priority="51">
      <formula>$P49="CT (Contrôle terminal)"</formula>
    </cfRule>
  </conditionalFormatting>
  <conditionalFormatting sqref="L49:S50">
    <cfRule type="expression" dxfId="51" priority="58">
      <formula>$C49="Modification"</formula>
    </cfRule>
    <cfRule type="expression" dxfId="50" priority="59">
      <formula>$C49="Création"</formula>
    </cfRule>
    <cfRule type="expression" dxfId="49" priority="60">
      <formula>$C49="Fermeture"</formula>
    </cfRule>
  </conditionalFormatting>
  <conditionalFormatting sqref="L52:S52">
    <cfRule type="expression" dxfId="48" priority="46">
      <formula>$C52="Modification MCC"</formula>
    </cfRule>
  </conditionalFormatting>
  <conditionalFormatting sqref="L52">
    <cfRule type="expression" dxfId="47" priority="44">
      <formula>$K52="CT (Contrôle terminal)"</formula>
    </cfRule>
    <cfRule type="expression" dxfId="46" priority="45">
      <formula>$K52="CCI (CC Intégral)"</formula>
    </cfRule>
  </conditionalFormatting>
  <conditionalFormatting sqref="M52">
    <cfRule type="expression" dxfId="45" priority="43">
      <formula>$K52="CT (Contrôle terminal)"</formula>
    </cfRule>
  </conditionalFormatting>
  <conditionalFormatting sqref="N52:O52">
    <cfRule type="expression" dxfId="44" priority="41">
      <formula>$K52="CCI (CC Intégral)"</formula>
    </cfRule>
  </conditionalFormatting>
  <conditionalFormatting sqref="P52:S52">
    <cfRule type="expression" dxfId="43" priority="42">
      <formula>$H$15="Session Unique"</formula>
    </cfRule>
  </conditionalFormatting>
  <conditionalFormatting sqref="Q52:R52">
    <cfRule type="expression" dxfId="42" priority="39">
      <formula>$P52="Autres"</formula>
    </cfRule>
  </conditionalFormatting>
  <conditionalFormatting sqref="S52">
    <cfRule type="expression" dxfId="41" priority="40">
      <formula>$P52="CT (Contrôle terminal)"</formula>
    </cfRule>
  </conditionalFormatting>
  <conditionalFormatting sqref="L52:S52">
    <cfRule type="expression" dxfId="40" priority="47">
      <formula>$C52="Modification"</formula>
    </cfRule>
    <cfRule type="expression" dxfId="39" priority="48">
      <formula>$C52="Création"</formula>
    </cfRule>
    <cfRule type="expression" dxfId="38" priority="49">
      <formula>$C52="Fermeture"</formula>
    </cfRule>
  </conditionalFormatting>
  <conditionalFormatting sqref="L65:S65">
    <cfRule type="expression" dxfId="37" priority="35">
      <formula>$C65="Modification MCC"</formula>
    </cfRule>
  </conditionalFormatting>
  <conditionalFormatting sqref="L65">
    <cfRule type="expression" dxfId="36" priority="33">
      <formula>$K65="CT (Contrôle terminal)"</formula>
    </cfRule>
    <cfRule type="expression" dxfId="35" priority="34">
      <formula>$K65="CCI (CC Intégral)"</formula>
    </cfRule>
  </conditionalFormatting>
  <conditionalFormatting sqref="M65">
    <cfRule type="expression" dxfId="34" priority="32">
      <formula>$K65="CT (Contrôle terminal)"</formula>
    </cfRule>
  </conditionalFormatting>
  <conditionalFormatting sqref="N65:O65">
    <cfRule type="expression" dxfId="33" priority="30">
      <formula>$K65="CCI (CC Intégral)"</formula>
    </cfRule>
  </conditionalFormatting>
  <conditionalFormatting sqref="P65:S65">
    <cfRule type="expression" dxfId="32" priority="31">
      <formula>$H$15="Session Unique"</formula>
    </cfRule>
  </conditionalFormatting>
  <conditionalFormatting sqref="Q65:R65">
    <cfRule type="expression" dxfId="31" priority="28">
      <formula>$P65="Autres"</formula>
    </cfRule>
  </conditionalFormatting>
  <conditionalFormatting sqref="S65">
    <cfRule type="expression" dxfId="30" priority="29">
      <formula>$P65="CT (Contrôle terminal)"</formula>
    </cfRule>
  </conditionalFormatting>
  <conditionalFormatting sqref="L65:S65">
    <cfRule type="expression" dxfId="29" priority="36">
      <formula>$C65="Modification"</formula>
    </cfRule>
    <cfRule type="expression" dxfId="28" priority="37">
      <formula>$C65="Création"</formula>
    </cfRule>
    <cfRule type="expression" dxfId="27" priority="38">
      <formula>$C65="Fermeture"</formula>
    </cfRule>
  </conditionalFormatting>
  <conditionalFormatting sqref="L70:S70">
    <cfRule type="expression" dxfId="26" priority="24">
      <formula>$C70="Modification MCC"</formula>
    </cfRule>
  </conditionalFormatting>
  <conditionalFormatting sqref="L70">
    <cfRule type="expression" dxfId="25" priority="22">
      <formula>$K70="CT (Contrôle terminal)"</formula>
    </cfRule>
    <cfRule type="expression" dxfId="24" priority="23">
      <formula>$K70="CCI (CC Intégral)"</formula>
    </cfRule>
  </conditionalFormatting>
  <conditionalFormatting sqref="M70">
    <cfRule type="expression" dxfId="23" priority="21">
      <formula>$K70="CT (Contrôle terminal)"</formula>
    </cfRule>
  </conditionalFormatting>
  <conditionalFormatting sqref="N70:O70">
    <cfRule type="expression" dxfId="22" priority="19">
      <formula>$K70="CCI (CC Intégral)"</formula>
    </cfRule>
  </conditionalFormatting>
  <conditionalFormatting sqref="P70:S70">
    <cfRule type="expression" dxfId="21" priority="20">
      <formula>$H$15="Session Unique"</formula>
    </cfRule>
  </conditionalFormatting>
  <conditionalFormatting sqref="Q70:R70">
    <cfRule type="expression" dxfId="20" priority="17">
      <formula>$P70="Autres"</formula>
    </cfRule>
  </conditionalFormatting>
  <conditionalFormatting sqref="S70">
    <cfRule type="expression" dxfId="19" priority="18">
      <formula>$P70="CT (Contrôle terminal)"</formula>
    </cfRule>
  </conditionalFormatting>
  <conditionalFormatting sqref="L70:S70">
    <cfRule type="expression" dxfId="18" priority="25">
      <formula>$C70="Modification"</formula>
    </cfRule>
    <cfRule type="expression" dxfId="17" priority="26">
      <formula>$C70="Création"</formula>
    </cfRule>
    <cfRule type="expression" dxfId="16" priority="27">
      <formula>$C70="Fermeture"</formula>
    </cfRule>
  </conditionalFormatting>
  <conditionalFormatting sqref="H21:H22">
    <cfRule type="expression" dxfId="15" priority="16">
      <formula>$I21="NON"</formula>
    </cfRule>
  </conditionalFormatting>
  <conditionalFormatting sqref="H25:H26">
    <cfRule type="expression" dxfId="14" priority="15">
      <formula>$I25="NON"</formula>
    </cfRule>
  </conditionalFormatting>
  <conditionalFormatting sqref="H28:H29">
    <cfRule type="expression" dxfId="13" priority="14">
      <formula>$I28="NON"</formula>
    </cfRule>
  </conditionalFormatting>
  <conditionalFormatting sqref="H31:H32">
    <cfRule type="expression" dxfId="12" priority="13">
      <formula>$I31="NON"</formula>
    </cfRule>
  </conditionalFormatting>
  <conditionalFormatting sqref="H35:H37">
    <cfRule type="expression" dxfId="11" priority="12">
      <formula>$I35="NON"</formula>
    </cfRule>
  </conditionalFormatting>
  <conditionalFormatting sqref="H41:H42">
    <cfRule type="expression" dxfId="10" priority="11">
      <formula>$I41="NON"</formula>
    </cfRule>
  </conditionalFormatting>
  <conditionalFormatting sqref="H25:H26">
    <cfRule type="expression" dxfId="9" priority="10">
      <formula>$I25="NON"</formula>
    </cfRule>
  </conditionalFormatting>
  <conditionalFormatting sqref="H28">
    <cfRule type="expression" dxfId="8" priority="9">
      <formula>$I28="NON"</formula>
    </cfRule>
  </conditionalFormatting>
  <conditionalFormatting sqref="H29">
    <cfRule type="expression" dxfId="7" priority="8">
      <formula>$I29="NON"</formula>
    </cfRule>
  </conditionalFormatting>
  <conditionalFormatting sqref="H31:H32">
    <cfRule type="expression" dxfId="6" priority="7">
      <formula>$I31="NON"</formula>
    </cfRule>
  </conditionalFormatting>
  <conditionalFormatting sqref="H35:H37">
    <cfRule type="expression" dxfId="5" priority="6">
      <formula>$I35="NON"</formula>
    </cfRule>
  </conditionalFormatting>
  <conditionalFormatting sqref="H41:H42">
    <cfRule type="expression" dxfId="4" priority="5">
      <formula>$I41="NON"</formula>
    </cfRule>
  </conditionalFormatting>
  <conditionalFormatting sqref="H54:H55">
    <cfRule type="expression" dxfId="3" priority="4">
      <formula>$I54="NON"</formula>
    </cfRule>
  </conditionalFormatting>
  <conditionalFormatting sqref="H57:H60">
    <cfRule type="expression" dxfId="2" priority="3">
      <formula>$I57="NON"</formula>
    </cfRule>
  </conditionalFormatting>
  <conditionalFormatting sqref="H62:H63">
    <cfRule type="expression" dxfId="1" priority="2">
      <formula>$I62="NON"</formula>
    </cfRule>
  </conditionalFormatting>
  <conditionalFormatting sqref="H66:H69">
    <cfRule type="expression" dxfId="0" priority="1">
      <formula>$I66="NON"</formula>
    </cfRule>
  </conditionalFormatting>
  <dataValidations count="7">
    <dataValidation type="list" allowBlank="1" showInputMessage="1" showErrorMessage="1" sqref="C66:C69 C62:C63 C57:C60 C54:C55 C51 E20:I302" xr:uid="{00000000-0002-0000-0400-000000000000}">
      <formula1>"OUI, NON"</formula1>
    </dataValidation>
    <dataValidation type="list" allowBlank="1" showInputMessage="1" showErrorMessage="1" sqref="P20:P302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20:C50 C52:C53 C56 C61 C64:C65 C70:C302" xr:uid="{00000000-0002-0000-0400-000003000000}">
      <formula1>"Modification MCC"</formula1>
    </dataValidation>
    <dataValidation type="list" allowBlank="1" showInputMessage="1" showErrorMessage="1" sqref="K20:K302" xr:uid="{00000000-0002-0000-0400-000004000000}">
      <formula1>List_Controle2</formula1>
    </dataValidation>
    <dataValidation type="list" allowBlank="1" showInputMessage="1" showErrorMessage="1" sqref="Q20:Q302 N20:N302" xr:uid="{00000000-0002-0000-0400-000005000000}">
      <formula1>List_Controle</formula1>
    </dataValidation>
    <dataValidation allowBlank="1" showInputMessage="1" showErrorMessage="1" sqref="D51:D71" xr:uid="{75CEE89A-31D4-4382-ACAC-E5A731E8E972}"/>
  </dataValidations>
  <pageMargins left="0.11811023622047245" right="0.11811023622047245" top="0.74803149606299213" bottom="0.74803149606299213" header="0.31496062992125984" footer="0.31496062992125984"/>
  <pageSetup paperSize="8" scale="3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EA9782BD-EC9D-4F7D-A42D-5B60432FEAD5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2024-04-24T14:32:52Z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