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6F99465F-A2DA-2B4C-9805-87079DF040D0}" xr6:coauthVersionLast="47" xr6:coauthVersionMax="47" xr10:uidLastSave="{00000000-0000-0000-0000-000000000000}"/>
  <bookViews>
    <workbookView xWindow="5240" yWindow="3860" windowWidth="29960" windowHeight="17740" tabRatio="819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6" i="18" l="1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05" i="18"/>
  <c r="B105" i="18"/>
  <c r="A103" i="19"/>
  <c r="B103" i="19"/>
  <c r="A104" i="19"/>
  <c r="B104" i="19"/>
  <c r="A105" i="19"/>
  <c r="B105" i="19"/>
  <c r="A106" i="19"/>
  <c r="B106" i="19"/>
  <c r="A107" i="19"/>
  <c r="B107" i="19"/>
  <c r="A108" i="19"/>
  <c r="B108" i="19"/>
  <c r="A109" i="19"/>
  <c r="B109" i="19"/>
  <c r="A110" i="19"/>
  <c r="B110" i="19"/>
  <c r="A111" i="19"/>
  <c r="B111" i="19"/>
  <c r="A86" i="19"/>
  <c r="B86" i="19"/>
  <c r="C86" i="19"/>
  <c r="A69" i="19"/>
  <c r="A68" i="19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B85" i="20"/>
  <c r="A85" i="20"/>
  <c r="B84" i="20"/>
  <c r="A84" i="20"/>
  <c r="B83" i="20"/>
  <c r="A83" i="20"/>
  <c r="B82" i="20"/>
  <c r="A82" i="20"/>
  <c r="B81" i="20"/>
  <c r="A81" i="20"/>
  <c r="B80" i="20"/>
  <c r="A80" i="20"/>
  <c r="B79" i="20"/>
  <c r="A79" i="20"/>
  <c r="B78" i="20"/>
  <c r="A78" i="20"/>
  <c r="B77" i="20"/>
  <c r="A77" i="20"/>
  <c r="B76" i="20"/>
  <c r="A76" i="20"/>
  <c r="B75" i="20"/>
  <c r="A75" i="20"/>
  <c r="B74" i="20"/>
  <c r="A74" i="20"/>
  <c r="B73" i="20"/>
  <c r="A73" i="20"/>
  <c r="B72" i="20"/>
  <c r="A72" i="20"/>
  <c r="B71" i="20"/>
  <c r="A71" i="20"/>
  <c r="B70" i="20"/>
  <c r="A70" i="20"/>
  <c r="B67" i="20"/>
  <c r="A67" i="20"/>
  <c r="B66" i="20"/>
  <c r="A66" i="20"/>
  <c r="B65" i="20"/>
  <c r="A65" i="20"/>
  <c r="B64" i="20"/>
  <c r="A64" i="20"/>
  <c r="B63" i="20"/>
  <c r="A63" i="20"/>
  <c r="B62" i="20"/>
  <c r="A62" i="20"/>
  <c r="B61" i="20"/>
  <c r="A61" i="20"/>
  <c r="B60" i="20"/>
  <c r="A60" i="20"/>
  <c r="B59" i="20"/>
  <c r="A59" i="20"/>
  <c r="B58" i="20"/>
  <c r="A58" i="20"/>
  <c r="B57" i="20"/>
  <c r="A57" i="20"/>
  <c r="B56" i="20"/>
  <c r="A56" i="20"/>
  <c r="B55" i="20"/>
  <c r="A55" i="20"/>
  <c r="B54" i="20"/>
  <c r="A54" i="20"/>
  <c r="B53" i="20"/>
  <c r="A53" i="20"/>
  <c r="B52" i="20"/>
  <c r="A52" i="20"/>
  <c r="B51" i="20"/>
  <c r="A51" i="20"/>
  <c r="B50" i="20"/>
  <c r="A50" i="20"/>
  <c r="B49" i="20"/>
  <c r="A49" i="20"/>
  <c r="B48" i="20"/>
  <c r="A48" i="20"/>
  <c r="B47" i="20"/>
  <c r="A47" i="20"/>
  <c r="B46" i="20"/>
  <c r="A46" i="20"/>
  <c r="B45" i="20"/>
  <c r="A45" i="20"/>
  <c r="B44" i="20"/>
  <c r="A44" i="20"/>
  <c r="B43" i="20"/>
  <c r="A43" i="20"/>
  <c r="B42" i="20"/>
  <c r="A42" i="20"/>
  <c r="B41" i="20"/>
  <c r="A41" i="20"/>
  <c r="B40" i="20"/>
  <c r="A40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B26" i="20"/>
  <c r="A26" i="20"/>
  <c r="B25" i="20"/>
  <c r="A25" i="20"/>
  <c r="B24" i="20"/>
  <c r="A24" i="20"/>
  <c r="B23" i="20"/>
  <c r="A23" i="20"/>
  <c r="B22" i="20"/>
  <c r="A22" i="20"/>
  <c r="B21" i="20"/>
  <c r="A21" i="20"/>
  <c r="B20" i="20"/>
  <c r="A20" i="20"/>
  <c r="C19" i="20"/>
  <c r="B19" i="20"/>
  <c r="A19" i="20"/>
  <c r="B15" i="20"/>
  <c r="B13" i="20"/>
  <c r="E10" i="20"/>
  <c r="E7" i="20"/>
  <c r="B7" i="20"/>
  <c r="C19" i="18"/>
  <c r="B19" i="18"/>
  <c r="A19" i="18"/>
  <c r="K18" i="17"/>
  <c r="H18" i="17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C110" i="19"/>
  <c r="C109" i="19"/>
  <c r="C108" i="19"/>
  <c r="C107" i="19"/>
  <c r="C106" i="19"/>
  <c r="C105" i="19"/>
  <c r="C104" i="19"/>
  <c r="C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E18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E10" i="12"/>
  <c r="E7" i="12"/>
  <c r="B7" i="12"/>
  <c r="B7" i="3"/>
  <c r="E10" i="3"/>
  <c r="E7" i="3"/>
  <c r="H7" i="12"/>
  <c r="H7" i="3"/>
  <c r="D5" i="17"/>
  <c r="D7" i="17"/>
  <c r="D18" i="17"/>
  <c r="A5" i="17"/>
  <c r="A7" i="17"/>
  <c r="H13" i="3"/>
  <c r="B18" i="17"/>
  <c r="C18" i="17"/>
  <c r="A18" i="17"/>
  <c r="A20" i="17"/>
  <c r="H15" i="3"/>
  <c r="A10" i="17"/>
  <c r="A13" i="2"/>
  <c r="H13" i="12"/>
  <c r="D20" i="17"/>
  <c r="H15" i="12"/>
  <c r="A22" i="17"/>
  <c r="C13" i="2"/>
</calcChain>
</file>

<file path=xl/sharedStrings.xml><?xml version="1.0" encoding="utf-8"?>
<sst xmlns="http://schemas.openxmlformats.org/spreadsheetml/2006/main" count="2727" uniqueCount="496">
  <si>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</si>
  <si>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</si>
  <si>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</si>
  <si>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</si>
  <si>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</si>
  <si>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</si>
  <si>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</si>
  <si>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</si>
  <si>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</si>
  <si>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</si>
  <si>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</si>
  <si>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</si>
  <si>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</si>
  <si>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</si>
  <si>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</si>
  <si>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</si>
  <si>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</si>
  <si>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</si>
  <si>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</si>
  <si>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</si>
  <si>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</si>
  <si>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</si>
  <si>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</si>
  <si>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</si>
  <si>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</si>
  <si>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</si>
  <si>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</si>
  <si>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</si>
  <si>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</si>
  <si>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</si>
  <si>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</si>
  <si>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</si>
  <si>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</si>
  <si>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</si>
  <si>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</si>
  <si>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</si>
  <si>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</si>
  <si>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</si>
  <si>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</si>
  <si>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</si>
  <si>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</si>
  <si>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</si>
  <si>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</si>
  <si>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</si>
  <si>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</si>
  <si>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</si>
  <si>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</si>
  <si>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</si>
  <si>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</si>
  <si>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</si>
  <si>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</si>
  <si>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</si>
  <si>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</si>
  <si>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</si>
  <si>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</si>
  <si>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</si>
  <si>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</si>
  <si>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</si>
  <si>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</si>
  <si>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</si>
  <si>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</si>
  <si>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</si>
  <si>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</si>
  <si>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</si>
  <si>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</si>
  <si>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</si>
  <si>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</si>
  <si>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</si>
  <si>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</si>
  <si>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</si>
  <si>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</si>
  <si>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</si>
  <si>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</si>
  <si>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</si>
  <si>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</si>
  <si>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</si>
  <si>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</si>
  <si>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</si>
  <si>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</si>
  <si>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</si>
  <si>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</si>
  <si>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</si>
  <si>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</si>
  <si>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</si>
  <si>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</si>
  <si>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</si>
  <si>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</si>
  <si>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</si>
  <si>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</si>
  <si>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</si>
  <si>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</si>
  <si>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</si>
  <si>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</si>
  <si>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</si>
  <si>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</si>
  <si>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</si>
  <si>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</si>
  <si>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</si>
  <si>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</si>
  <si>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</si>
  <si>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</si>
  <si>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</si>
  <si>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</si>
  <si>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</si>
  <si>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</si>
  <si>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</si>
  <si>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</si>
  <si>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</si>
  <si>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</si>
  <si>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</si>
  <si>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</si>
  <si>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</si>
  <si>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</si>
  <si>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</si>
  <si>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</si>
  <si>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</si>
  <si>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</si>
  <si>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</si>
  <si>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</si>
  <si>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</si>
  <si>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</si>
  <si>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</si>
  <si>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</si>
  <si>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</si>
  <si>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</si>
  <si>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</si>
  <si>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</si>
  <si>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</si>
  <si>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</si>
  <si>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</si>
  <si>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</si>
  <si>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</si>
  <si>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</si>
  <si>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</si>
  <si>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</si>
  <si>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</si>
  <si>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</si>
  <si>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</si>
  <si>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</si>
  <si>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</si>
  <si>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</si>
  <si>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</si>
  <si>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</si>
  <si>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</si>
  <si>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</si>
  <si>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</si>
  <si>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</si>
  <si>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</si>
  <si>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</si>
  <si>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</si>
  <si>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</si>
  <si>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</si>
  <si>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</si>
  <si>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</si>
  <si>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</si>
  <si>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</si>
  <si>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</si>
  <si>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</si>
  <si>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</si>
  <si>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</si>
  <si>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</si>
  <si>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</si>
  <si>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</si>
  <si>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</si>
  <si>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</si>
  <si>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</si>
  <si>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</si>
  <si>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</si>
  <si>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</si>
  <si>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</si>
  <si>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</si>
  <si>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</si>
  <si>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</si>
  <si>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</si>
  <si>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</si>
  <si>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</si>
  <si>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</si>
  <si>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</si>
  <si>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</si>
  <si>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</si>
  <si>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</si>
  <si>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</si>
  <si>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</si>
  <si>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</si>
  <si>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</si>
  <si>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</si>
  <si>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</si>
  <si>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</si>
  <si>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</si>
  <si>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</si>
  <si>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</si>
  <si>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</si>
  <si>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</si>
  <si>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</si>
  <si>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</si>
  <si>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</si>
  <si>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</si>
  <si>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</si>
  <si>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</si>
  <si>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Langues appliquées à l'économie-gestion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</si>
  <si>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</si>
  <si>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</si>
  <si>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</si>
  <si>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</si>
  <si>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</si>
  <si>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r>
      <t xml:space="preserve">L'UE est obtenue avec une note minimum de 10/20 et par compensation entre tous les ECUE.
La note de seconde chance consiste en un nouveau calcul de la moyenne de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. Si le résultat de ce nouveau calcul atteint ou dépasse 10/20, alors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 est obtenu</t>
    </r>
    <r>
      <rPr>
        <strike/>
        <sz val="11"/>
        <rFont val="Calibri (Corps)"/>
      </rPr>
      <t>e</t>
    </r>
    <r>
      <rPr>
        <sz val="11"/>
        <rFont val="Calibri"/>
        <family val="2"/>
        <scheme val="minor"/>
      </rPr>
      <t xml:space="preserve"> avec la note plafonnée de 10/20. Le refus de compensation n'est autorisé que pour l'UE compétences transversales.</t>
    </r>
  </si>
  <si>
    <t>Obtention du Semestre</t>
  </si>
  <si>
    <r>
      <t>Le semestre est obtenu avec une note minimum de 10/20. Les UE de langue A, de langue B et de</t>
    </r>
    <r>
      <rPr>
        <sz val="11"/>
        <color rgb="FFFF0000"/>
        <rFont val="Calibri"/>
        <family val="2"/>
        <scheme val="minor"/>
      </rPr>
      <t xml:space="preserve"> Matières d’application</t>
    </r>
    <r>
      <rPr>
        <sz val="11"/>
        <rFont val="Calibri"/>
        <family val="2"/>
        <scheme val="minor"/>
      </rPr>
      <t xml:space="preserve"> ne sont pas compensables. Les autres UE sont compensables entre elles. </t>
    </r>
  </si>
  <si>
    <t>Obtention de l'Année</t>
  </si>
  <si>
    <r>
      <t xml:space="preserve">L'année est obtenue avec une note minimum de 10/20 par compensation entre les deux semestres et sous réserve de validation du stage. Les UE de langue A, de langue B et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ne sont pas compensables pour l'obtention de l'année.</t>
    </r>
  </si>
  <si>
    <t>Note éliminatoire/ Note seuil</t>
  </si>
  <si>
    <r>
      <t xml:space="preserve">Une note inférieure à 7 aux UE concernées dans les onglets invalide semestre et année. Une note inférieure à 10 aux UE de langue A, de langue B, ou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invalide semestre et année. 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</si>
  <si>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</si>
  <si>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</si>
  <si>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</si>
  <si>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</si>
  <si>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</si>
  <si>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</si>
  <si>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</si>
  <si>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</si>
  <si>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>Lecture de la presse Russe intermédiaire 5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</si>
  <si>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</si>
  <si>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</si>
  <si>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</si>
  <si>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</si>
  <si>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</si>
  <si>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</si>
  <si>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</si>
  <si>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</si>
  <si>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</si>
  <si>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</si>
  <si>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</si>
  <si>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</si>
  <si>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</si>
  <si>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</si>
  <si>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</si>
  <si>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</si>
  <si>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</si>
  <si>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</si>
  <si>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</si>
  <si>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ECUE Langue vivante neutralisée pour les étudiants de LEA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</si>
  <si>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</si>
  <si>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</si>
  <si>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</si>
  <si>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</si>
  <si>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</si>
  <si>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</si>
  <si>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</si>
  <si>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Matières d'application LEA Eco-Gestion 5</t>
  </si>
  <si>
    <t xml:space="preserve"> Marketing international et gestion commerciale/Global marketing and business management 5</t>
  </si>
  <si>
    <t>Communication d'entreprise en Eco-Gestion 5</t>
  </si>
  <si>
    <t>Langue A: Anglais non débutant 5</t>
  </si>
  <si>
    <t>Culture 5 ANGLAIS</t>
  </si>
  <si>
    <t>Traduction spécialisée 5 ANGLAIS</t>
  </si>
  <si>
    <t>Prise de parole professionnelle 5 ANGLAIS</t>
  </si>
  <si>
    <t>Langue B LEA</t>
  </si>
  <si>
    <t>1 UE au choix</t>
  </si>
  <si>
    <t>3.1</t>
  </si>
  <si>
    <t>Allemand 5</t>
  </si>
  <si>
    <t>UE offerte également en langue C</t>
  </si>
  <si>
    <t>Culture 5 ALLEMAND</t>
  </si>
  <si>
    <t>Traduction spécialisée 5 ALLEMAND</t>
  </si>
  <si>
    <t>Analyse de documents 5 ALLEMAND</t>
  </si>
  <si>
    <t>3.2</t>
  </si>
  <si>
    <t>Arabe Niveau 5</t>
  </si>
  <si>
    <t>Culture 5 ARABE</t>
  </si>
  <si>
    <t>Traduction spécialisée 5 ARABE</t>
  </si>
  <si>
    <t>Analyse de documents 5 ARABE</t>
  </si>
  <si>
    <t>3.3</t>
  </si>
  <si>
    <t>Chinois Niveau 5</t>
  </si>
  <si>
    <t>Culture 5 CHINOIS</t>
  </si>
  <si>
    <t>Traduction spécialisée 5 CHINOIS</t>
  </si>
  <si>
    <t>Analyse de documents 5 CHINOIS</t>
  </si>
  <si>
    <t>3.4</t>
  </si>
  <si>
    <t>Culture 5 ESPAGNOL</t>
  </si>
  <si>
    <t>Traduction spécialisée 5 ESPAGNOL</t>
  </si>
  <si>
    <t>Analyse de documents 5 ESPAGNOL</t>
  </si>
  <si>
    <t>3.5</t>
  </si>
  <si>
    <t>Culture 5 ITALIEN</t>
  </si>
  <si>
    <t>Traduction spécialisée 5 ITALIEN</t>
  </si>
  <si>
    <t>Analyse de documents 5 ITALIEN</t>
  </si>
  <si>
    <t>3.6</t>
  </si>
  <si>
    <t>Portugais Niveau 5</t>
  </si>
  <si>
    <t>Culture 5 PORTUGAIS</t>
  </si>
  <si>
    <t>Traduction spécialisée 5 PORTUGAIS</t>
  </si>
  <si>
    <t>Analyse de documents 5 PORTUGAIS</t>
  </si>
  <si>
    <t>3.7</t>
  </si>
  <si>
    <t>Russe avancé 5</t>
  </si>
  <si>
    <t>Culture Russe avancé 5</t>
  </si>
  <si>
    <t>Traduction spécialisée Russe avancé 5</t>
  </si>
  <si>
    <t>Analyse de documents Russe avancé 5</t>
  </si>
  <si>
    <t>3.8</t>
  </si>
  <si>
    <t>Russe intermédiaire 5</t>
  </si>
  <si>
    <t>Culture Russe intermédiaire 5</t>
  </si>
  <si>
    <t>LEA UE de russe avancé (ECUE mutualisée avec Culture Russe avancé 5)</t>
  </si>
  <si>
    <t>Traduction spécialisée Russe intermédiaire 5</t>
  </si>
  <si>
    <t>LEA UE de russe avancé (ECUE mutualisée avec Traduction spécialisée Russe avancé 5)</t>
  </si>
  <si>
    <t>Analyse de documents Russe intermédiaire 5</t>
  </si>
  <si>
    <t>Option négociation ou langue C LEA</t>
  </si>
  <si>
    <t>4.1</t>
  </si>
  <si>
    <t>Négociation, communication internationale 5</t>
  </si>
  <si>
    <t>Techniques de négociation 5</t>
  </si>
  <si>
    <t>Négociation en langue A: Anglais 5</t>
  </si>
  <si>
    <t>Négociation en langue B</t>
  </si>
  <si>
    <t>1 ECUE au choix (prendre la même langue que celle choisie en langue B)</t>
  </si>
  <si>
    <t>Négociation en langue B: Allemand 5</t>
  </si>
  <si>
    <t>Négociation en langue B: Arabe 5</t>
  </si>
  <si>
    <t>Négociation en langue B: Chinois 5</t>
  </si>
  <si>
    <t>Négociation en langue B: Espagnol 5</t>
  </si>
  <si>
    <t>Négociation en langue B: Italien 5</t>
  </si>
  <si>
    <t>Négociation en langue B: Portugais 5</t>
  </si>
  <si>
    <t>Négociation en langue B: Russe 5</t>
  </si>
  <si>
    <t>4.2</t>
  </si>
  <si>
    <t>Langue C (mutualisée langue B)</t>
  </si>
  <si>
    <t>Mutualisé avec LEA langue B</t>
  </si>
  <si>
    <t>1 UE au choix (prendre une langue différente de la langue B choisie)</t>
  </si>
  <si>
    <t>Voir choix de langue B ci-dessus</t>
  </si>
  <si>
    <t>LEA disciplinaire Langue B</t>
  </si>
  <si>
    <t>1 UE facultative au choix</t>
  </si>
  <si>
    <t>ajout de la possibilité de suivre les MPC 1D et 2D en anglais, espagnol et italien pour préparation concours de l'enseignement</t>
  </si>
  <si>
    <t>5.1</t>
  </si>
  <si>
    <t>UE facultative à visée professionnalisante L@UCA</t>
  </si>
  <si>
    <t>néant</t>
  </si>
  <si>
    <t>L@UCA</t>
  </si>
  <si>
    <t>Voir maquette L@UCA. Conditionné à la validation par le responsable de la licence</t>
  </si>
  <si>
    <t>5.2</t>
  </si>
  <si>
    <t>UE MPC 1D Semestre 5 - niveau 2 : S’APPROPRIER LES SAVOIRS POUR ENSEIGNER À L’ÉCOLE PRIMAIRE et LE CADRE INSTITUTIONNEL D’EXERCICE DU MÉTIER</t>
  </si>
  <si>
    <t>INSPE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</si>
  <si>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</si>
  <si>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</si>
  <si>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</si>
  <si>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</si>
  <si>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</si>
  <si>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>5.3</t>
  </si>
  <si>
    <t>UE Préparation concours 2D niveau 2 LLCER ANGLAIS</t>
  </si>
  <si>
    <t>LLCE anglais L3 2D</t>
  </si>
  <si>
    <t>Littérature et Civilisation anglais MPC</t>
  </si>
  <si>
    <t>LLCE L3 anglais 2D HLECPA5</t>
  </si>
  <si>
    <t>Analyse des faits de langue anglais</t>
  </si>
  <si>
    <t>LLCE L3 anglais 2D HLECAF5</t>
  </si>
  <si>
    <t>Pratique de l'oral anglais</t>
  </si>
  <si>
    <t>LLCE L3 anglais 2D HLECPO5</t>
  </si>
  <si>
    <t>5.4</t>
  </si>
  <si>
    <t>UE Préparation concours 2D niveau 3 LLCER Espagnol</t>
  </si>
  <si>
    <t>LLCE espagnol L3 2D</t>
  </si>
  <si>
    <t>Faits  de langue et grammaire - espagnol</t>
  </si>
  <si>
    <t>Analyse de documents audiovisuels - espagnol</t>
  </si>
  <si>
    <t>Préparation à l'oral - espagnol</t>
  </si>
  <si>
    <t>5.5</t>
  </si>
  <si>
    <t>UE Préparation concours 2D niveau 3 LLCER Italien</t>
  </si>
  <si>
    <t>LLCE italien L3 2D</t>
  </si>
  <si>
    <t>Traduction et faits de langue - Italien</t>
  </si>
  <si>
    <t>Littérature - Civilisation - Italien</t>
  </si>
  <si>
    <t xml:space="preserve">Didactique - Méthodologie - Italien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</si>
  <si>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</si>
  <si>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</si>
  <si>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</si>
  <si>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</si>
  <si>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</si>
  <si>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</si>
  <si>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</si>
  <si>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</si>
  <si>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</si>
  <si>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</si>
  <si>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</si>
  <si>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</si>
  <si>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</si>
  <si>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</si>
  <si>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</si>
  <si>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</si>
  <si>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</si>
  <si>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</si>
  <si>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</si>
  <si>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</si>
  <si>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</si>
  <si>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</si>
  <si>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</si>
  <si>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</si>
  <si>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</si>
  <si>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</si>
  <si>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</si>
  <si>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</si>
  <si>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: la moyenne de l'ECUE sera calculée en doublant la meilleure note et en plafonnant le résultat à 10/20</t>
  </si>
  <si>
    <t>cours portés</t>
  </si>
  <si>
    <t>cf langues B</t>
  </si>
  <si>
    <t>Voir MCC des langues B</t>
  </si>
  <si>
    <t>Non assidus</t>
  </si>
  <si>
    <t>1ère session: 2 écrits d'1h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</si>
  <si>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</si>
  <si>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</si>
  <si>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</si>
  <si>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</si>
  <si>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</si>
  <si>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Matières d'application LEA Eco-Gestion 6</t>
  </si>
  <si>
    <t>Economie internationale et institutions monetaires/International economics and financial institutions  6</t>
  </si>
  <si>
    <t>Communication d'entreprise en Eco-Gestion 6</t>
  </si>
  <si>
    <t>Langue A: Anglais non débutant 6</t>
  </si>
  <si>
    <t>Culture 6 ANGLAIS</t>
  </si>
  <si>
    <t>Traduction spécialisée 6 ANGLAIS</t>
  </si>
  <si>
    <t>Prise de parole professionnelle 6 ANGLAIS</t>
  </si>
  <si>
    <t>Allemand 6</t>
  </si>
  <si>
    <t>Culture 6 ALLEMAND</t>
  </si>
  <si>
    <t>Traduction spécialisée 6 ALLEMAND</t>
  </si>
  <si>
    <t>Analyse de documents 6 ALLEMAND</t>
  </si>
  <si>
    <t>Arabe Niveau 6</t>
  </si>
  <si>
    <t>Culture 6 ARABE</t>
  </si>
  <si>
    <t>Traduction spécialisée 6 ARABE</t>
  </si>
  <si>
    <t>Analyse de documents 6 ARABE</t>
  </si>
  <si>
    <t>Chinois Niveau 6</t>
  </si>
  <si>
    <t>Culture 6 CHINOIS</t>
  </si>
  <si>
    <t>Traduction spécialisée 6 CHINOIS</t>
  </si>
  <si>
    <t>Analyse de documents 6 CHINOIS</t>
  </si>
  <si>
    <t>Culture 6 ESPAGNOL</t>
  </si>
  <si>
    <t>Traduction spécialisée 6 ESPAGNOL</t>
  </si>
  <si>
    <t>Analyse de documents 6 ESPAGNOL</t>
  </si>
  <si>
    <t>Culture 6 ITALIEN</t>
  </si>
  <si>
    <t>Traduction spécialisée 6 ITALIEN</t>
  </si>
  <si>
    <t>Analyse de documents 6 ITALIEN</t>
  </si>
  <si>
    <t>Portugais Niveau 6</t>
  </si>
  <si>
    <t>Culture 6 PORTUGAIS</t>
  </si>
  <si>
    <t>Traduction spécialisée 6 PORTUGAIS</t>
  </si>
  <si>
    <t>Analyse de documents 6 PORTUGAIS</t>
  </si>
  <si>
    <t>Russe avancé 6</t>
  </si>
  <si>
    <t>Culture Russe avancé 6</t>
  </si>
  <si>
    <t>Traduction spécialisée Russe avancé 6</t>
  </si>
  <si>
    <t>Analyse de documents Russe avancé 6</t>
  </si>
  <si>
    <t>Russe intermédaire avancé 6</t>
  </si>
  <si>
    <t>Culture Russe intermédiaire avancé 6</t>
  </si>
  <si>
    <t>LEA UE de russe avancé (ECUE mutualisée avec Culture Russe avancé 6)</t>
  </si>
  <si>
    <t>Traduction spécialisée Russe intermédiaire avancé 6</t>
  </si>
  <si>
    <t>LEA UE de russe avancé (ECUE mutualisée avec Traduction spécialisée Russe avancé 6)</t>
  </si>
  <si>
    <t>Analyse de documents Russe intermédiaire avancé 6</t>
  </si>
  <si>
    <t>Négociation, communication internationale 6</t>
  </si>
  <si>
    <t>Techniques de négociation 6</t>
  </si>
  <si>
    <t>Négociation en langue A: Anglais 6</t>
  </si>
  <si>
    <t>Négociation en langue B: Allemand 6</t>
  </si>
  <si>
    <t>Négociation en langue B: Arabe 6</t>
  </si>
  <si>
    <t>Négociation en langue B: Chinois 6</t>
  </si>
  <si>
    <t>Négociation en langue B: Espagnol 6</t>
  </si>
  <si>
    <t>Négociation en langue B: Italien 6</t>
  </si>
  <si>
    <t>Négociation en langue B: Portugais 6</t>
  </si>
  <si>
    <t>Négociation en langue B: Russe 6</t>
  </si>
  <si>
    <t>UE Projet personnel: stage obligatoire de 2 mois minimum à l'étranger à effectuer en L2 ou L3 dans un pays ou une région non francophone</t>
  </si>
  <si>
    <t>UE à valider en L2 ou L3 pour obtenir le diplôme (pas d'ECTS, validation en acquis/non acquis)</t>
  </si>
  <si>
    <t xml:space="preserve">UE facultative </t>
  </si>
  <si>
    <t>6.1</t>
  </si>
  <si>
    <t>6.2</t>
  </si>
  <si>
    <t>MPC 1D Semestre 6 - niveau 3 : S’APPROPRIER LES SAVOIRS POUR ENSEIGNER À L’ÉCOLE PRIMAIRE et LE CADRE INSTITUTIONNEL D’EXERCICE DU MÉTIER</t>
  </si>
  <si>
    <t>6.2.1</t>
  </si>
  <si>
    <t>BLOC Autres renforcements</t>
  </si>
  <si>
    <t>6.2.1.1</t>
  </si>
  <si>
    <t>Renforcement oral 1 : Mathematiques</t>
  </si>
  <si>
    <t>6.2.1.2</t>
  </si>
  <si>
    <t>Renforcement Ecrit 2</t>
  </si>
  <si>
    <t>6.2.1.3</t>
  </si>
  <si>
    <t>Renforcement oral 1 : Francais</t>
  </si>
  <si>
    <t>6.2.1.4</t>
  </si>
  <si>
    <t>ECUE Renforcement Oral 2</t>
  </si>
  <si>
    <t>6.2.2</t>
  </si>
  <si>
    <t>Ecrit 1 : Renforcement obligatoire</t>
  </si>
  <si>
    <t>1 élément à choix</t>
  </si>
  <si>
    <t>6.2.2.1</t>
  </si>
  <si>
    <t>Renforcement obligatoire Ecrit 1 Francais</t>
  </si>
  <si>
    <t>6.2.2.2</t>
  </si>
  <si>
    <t>Renforcement obligatoire Ecrit 1 Mathematiques</t>
  </si>
  <si>
    <t>6.2.2.3</t>
  </si>
  <si>
    <t>6.2.2.4</t>
  </si>
  <si>
    <t>6.2.2.5</t>
  </si>
  <si>
    <t>Oral 2-1 : Le metier de professeur EPS</t>
  </si>
  <si>
    <t>6.2.2.6</t>
  </si>
  <si>
    <t>Oral 2-2 : Le metier de professeur 1D</t>
  </si>
  <si>
    <t>6.2.3</t>
  </si>
  <si>
    <t>Oral 1 : Maths ou Francais</t>
  </si>
  <si>
    <t>6.2.3.1</t>
  </si>
  <si>
    <t>Oral 1 : Francais</t>
  </si>
  <si>
    <t>6.2.3.2</t>
  </si>
  <si>
    <t>Oral 1 : Mathematiques</t>
  </si>
  <si>
    <t>6.3</t>
  </si>
  <si>
    <t>UE Préparation concours 2D Niveau 3 LLCER ANGLAIS</t>
  </si>
  <si>
    <t>LLCE L3 anglais 2D</t>
  </si>
  <si>
    <t>LLCE L3 anglais 2D HLECPA6</t>
  </si>
  <si>
    <t>Analyse des faits de. Langue anglais</t>
  </si>
  <si>
    <t>LLCE L3 anglais 2D HLECAF6</t>
  </si>
  <si>
    <t>LLCE L3 anglais 2D HLECPO6</t>
  </si>
  <si>
    <t>6.4</t>
  </si>
  <si>
    <t>LLCE L3 espagnol 2D</t>
  </si>
  <si>
    <t>6.5</t>
  </si>
  <si>
    <t>LLCE L3 italien 2D</t>
  </si>
  <si>
    <t>voir MCC des langues B</t>
  </si>
  <si>
    <t xml:space="preserve">stage obligatoire de 2 mois minimum à l'étranger à effectuer en L2 ou L3 dans un pays ou une région non francophone. </t>
  </si>
  <si>
    <t>Les étudiants extra-communautaires sont autorisés à effectuer leur stage en France ou à Monaco.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</si>
  <si>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</si>
  <si>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</si>
  <si>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r>
      <t xml:space="preserve">• Chinois
</t>
    </r>
    <r>
      <rPr>
        <sz val="14"/>
        <color theme="1"/>
        <rFont val="Calibri (Corps)"/>
      </rPr>
      <t>renforcement L3 s1 : Tout étudiant ayant une note inférieure à 10 en chinois à la mi-novembre devra suivre les cours de soutien.
renforcement L3 s2 : Tout étudiant ayant une moyenne inférieure à 10 en chinois au semestre 5 devra suivre les cours de soutien.</t>
    </r>
  </si>
  <si>
    <t>• Matières d'application</t>
  </si>
  <si>
    <t xml:space="preserve">L3/S5 (8h CM, YLELPM5) – Préparation aux candidatures en Master. Ensemble de la promotion (aucune sélection).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</si>
</sst>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3"/>
      <charset val="134"/>
      <scheme val="minor"/>
    </font>
    <font>
      <sz val="14"/>
      <name val="Calibri"/>
      <family val="2"/>
      <scheme val="minor"/>
    </font>
    <font>
      <strike/>
      <sz val="11"/>
      <name val="Calibri (Corps)"/>
    </font>
    <font>
      <b/>
      <sz val="11"/>
      <name val="Calibri (Corps)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strike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Helvetica Neue"/>
      <family val="2"/>
    </font>
    <font>
      <sz val="11"/>
      <name val="Helvetica Neue"/>
      <family val="2"/>
    </font>
    <font>
      <b/>
      <sz val="14"/>
      <color theme="1"/>
      <name val="Calibri (Corps)"/>
    </font>
    <font>
      <sz val="14"/>
      <color theme="1"/>
      <name val="Calibri (Corps)"/>
    </font>
    <font>
      <b/>
      <sz val="14"/>
      <color theme="1"/>
      <name val="Calibri"/>
      <family val="2"/>
      <scheme val="minor"/>
    </font>
    <font>
      <sz val="14"/>
      <color theme="1"/>
      <name val="Helvetic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0" fontId="7" fillId="10" borderId="1" xfId="0" applyFont="1" applyFill="1" applyBorder="1" applyAlignment="1" applyProtection="1">
      <alignment horizontal="left" vertical="center"/>
      <protection locked="0"/>
    </xf>
    <xf numFmtId="0" fontId="7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10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wrapText="1"/>
      <protection locked="0"/>
    </xf>
    <xf numFmtId="0" fontId="7" fillId="11" borderId="1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1" xfId="0" applyBorder="1" applyAlignment="1" applyProtection="1">
      <alignment vertical="center"/>
      <protection locked="0"/>
    </xf>
    <xf numFmtId="0" fontId="0" fillId="11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11" borderId="0" xfId="0" applyFont="1" applyFill="1" applyAlignment="1" applyProtection="1">
      <alignment vertical="center"/>
      <protection locked="0"/>
    </xf>
    <xf numFmtId="0" fontId="7" fillId="11" borderId="1" xfId="0" applyFont="1" applyFill="1" applyBorder="1" applyAlignment="1" applyProtection="1">
      <alignment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0" fontId="0" fillId="0" borderId="0" xfId="0" applyAlignment="1" applyProtection="1">
      <alignment horizontal="left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wrapText="1"/>
      <protection locked="0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/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164" fontId="7" fillId="11" borderId="1" xfId="0" applyNumberFormat="1" applyFont="1" applyFill="1" applyBorder="1" applyAlignment="1">
      <alignment horizontal="left" vertical="center" wrapText="1"/>
    </xf>
    <xf numFmtId="164" fontId="7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Protection="1">
      <protection locked="0"/>
    </xf>
    <xf numFmtId="0" fontId="7" fillId="11" borderId="0" xfId="0" applyFont="1" applyFill="1"/>
    <xf numFmtId="0" fontId="14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0" xfId="0" applyFont="1" applyFill="1" applyAlignment="1" applyProtection="1">
      <alignment horizontal="left" wrapText="1"/>
      <protection locked="0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7" fillId="0" borderId="1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vertical="center" wrapText="1"/>
      <protection locked="0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164" fontId="7" fillId="12" borderId="1" xfId="0" applyNumberFormat="1" applyFont="1" applyFill="1" applyBorder="1" applyAlignment="1">
      <alignment horizontal="left" vertical="center" wrapText="1"/>
    </xf>
    <xf numFmtId="164" fontId="7" fillId="12" borderId="1" xfId="0" applyNumberFormat="1" applyFont="1" applyFill="1" applyBorder="1" applyAlignment="1">
      <alignment horizontal="center" vertical="center"/>
    </xf>
    <xf numFmtId="164" fontId="7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12" borderId="1" xfId="0" applyFont="1" applyFill="1" applyBorder="1" applyAlignment="1" applyProtection="1">
      <alignment horizontal="center" vertical="center"/>
      <protection locked="0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Protection="1">
      <protection locked="0"/>
    </xf>
    <xf numFmtId="0" fontId="7" fillId="12" borderId="0" xfId="0" applyFont="1" applyFill="1"/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7" fillId="13" borderId="1" xfId="0" applyFont="1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8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7" fillId="12" borderId="9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left" vertical="center" wrapText="1"/>
      <protection locked="0"/>
    </xf>
    <xf numFmtId="0" fontId="4" fillId="3" borderId="15" xfId="0" applyFont="1" applyFill="1" applyBorder="1" applyAlignment="1" applyProtection="1">
      <alignment horizontal="left" vertical="center" wrapText="1"/>
      <protection locked="0"/>
    </xf>
    <xf numFmtId="0" fontId="4" fillId="3" borderId="13" xfId="0" applyFont="1" applyFill="1" applyBorder="1" applyAlignment="1" applyProtection="1">
      <alignment horizontal="left" vertical="center" wrapText="1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20" fillId="2" borderId="0" xfId="0" applyFont="1" applyFill="1"/>
    <xf numFmtId="0" fontId="0" fillId="2" borderId="0" xfId="0" applyFill="1" applyAlignment="1">
      <alignment horizontal="center"/>
    </xf>
    <xf numFmtId="0" fontId="20" fillId="2" borderId="0" xfId="0" applyFont="1" applyFill="1" applyAlignment="1">
      <alignment horizontal="center" wrapText="1"/>
    </xf>
    <xf numFmtId="0" fontId="22" fillId="2" borderId="0" xfId="0" applyFont="1" applyFill="1"/>
    <xf numFmtId="0" fontId="0" fillId="2" borderId="0" xfId="0" applyFont="1" applyFill="1" applyAlignment="1"/>
    <xf numFmtId="0" fontId="0" fillId="0" borderId="0" xfId="0" applyFont="1" applyAlignment="1"/>
    <xf numFmtId="0" fontId="23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1254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891995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7F7E80-BE41-4FD0-8EDC-0DFC2B979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957458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B62C27-84B9-4F09-B3EF-44958B798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aqt-MCC%20version%2022%20oct%202024%20copie/maqt-MCC%20version%2022%20oct%202024%20copie/maqt-MCC%20NA%2022%20oct%202024/L3%20NA%2022oct24/L3%20Economie-gestion%20NA_4oc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 refreshError="1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 refreshError="1"/>
      <sheetData sheetId="2" refreshError="1">
        <row r="3">
          <cell r="B3" t="str">
            <v>Portail_LLAC</v>
          </cell>
        </row>
        <row r="4">
          <cell r="B4" t="str">
            <v>Lettres étrangères appliquées (LEA)</v>
          </cell>
        </row>
        <row r="9">
          <cell r="B9" t="str">
            <v>Langues appliquées à l'économie-gestion</v>
          </cell>
        </row>
      </sheetData>
      <sheetData sheetId="3" refreshError="1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Matières d'application LEA Eco-Gestion 5</v>
          </cell>
          <cell r="C27" t="str">
            <v>UE</v>
          </cell>
        </row>
        <row r="28">
          <cell r="B28" t="str">
            <v xml:space="preserve"> Marketing international et gestion commerciale/Global marketing and business management 5</v>
          </cell>
          <cell r="C28" t="str">
            <v>ECUE</v>
          </cell>
        </row>
        <row r="29">
          <cell r="B29" t="str">
            <v>Communication d'entreprise en Eco-Gestion 5</v>
          </cell>
          <cell r="C29" t="str">
            <v>ECUE</v>
          </cell>
        </row>
        <row r="30">
          <cell r="B30" t="str">
            <v>Langue A: Anglais non débutant 5</v>
          </cell>
          <cell r="C30" t="str">
            <v>UE</v>
          </cell>
        </row>
        <row r="31">
          <cell r="B31" t="str">
            <v>Culture 5 ANGLAIS</v>
          </cell>
          <cell r="C31" t="str">
            <v>ECUE</v>
          </cell>
        </row>
        <row r="32">
          <cell r="B32" t="str">
            <v>Traduction spécialisée 5 ANGLAIS</v>
          </cell>
          <cell r="C32" t="str">
            <v>ECUE</v>
          </cell>
        </row>
        <row r="33">
          <cell r="B33" t="str">
            <v>Prise de parole professionnelle 5 ANGLAIS</v>
          </cell>
          <cell r="C33" t="str">
            <v>ECUE</v>
          </cell>
        </row>
        <row r="34">
          <cell r="B34" t="str">
            <v>Langue B LEA</v>
          </cell>
          <cell r="C34" t="str">
            <v>UE</v>
          </cell>
        </row>
        <row r="35">
          <cell r="B35" t="str">
            <v>1 UE au choix</v>
          </cell>
          <cell r="C35" t="str">
            <v>OPTION</v>
          </cell>
        </row>
        <row r="36">
          <cell r="B36" t="str">
            <v>Allemand 5</v>
          </cell>
          <cell r="C36" t="str">
            <v>UE</v>
          </cell>
        </row>
        <row r="37">
          <cell r="B37" t="str">
            <v>Culture 5 ALLEMAND</v>
          </cell>
          <cell r="C37" t="str">
            <v>ECUE</v>
          </cell>
        </row>
        <row r="38">
          <cell r="B38" t="str">
            <v>Traduction spécialisée 5 ALLEMAND</v>
          </cell>
          <cell r="C38" t="str">
            <v>ECUE</v>
          </cell>
        </row>
        <row r="39">
          <cell r="B39" t="str">
            <v>Analyse de documents 5 ALLEMAND</v>
          </cell>
          <cell r="C39" t="str">
            <v>ECUE</v>
          </cell>
        </row>
        <row r="40">
          <cell r="B40" t="str">
            <v>Arabe Niveau 5</v>
          </cell>
          <cell r="C40" t="str">
            <v>UE</v>
          </cell>
        </row>
        <row r="41">
          <cell r="B41" t="str">
            <v>Culture 5 ARABE</v>
          </cell>
          <cell r="C41" t="str">
            <v>ECUE</v>
          </cell>
        </row>
        <row r="42">
          <cell r="B42" t="str">
            <v>Traduction spécialisée 5 ARABE</v>
          </cell>
          <cell r="C42" t="str">
            <v>ECUE</v>
          </cell>
        </row>
        <row r="43">
          <cell r="B43" t="str">
            <v>Analyse de documents 5 ARABE</v>
          </cell>
          <cell r="C43" t="str">
            <v>ECUE</v>
          </cell>
        </row>
        <row r="44">
          <cell r="B44" t="str">
            <v>Chinois Niveau 5</v>
          </cell>
          <cell r="C44" t="str">
            <v>UE</v>
          </cell>
        </row>
        <row r="45">
          <cell r="B45" t="str">
            <v>Culture 5 CHINOIS</v>
          </cell>
          <cell r="C45" t="str">
            <v>ECUE</v>
          </cell>
        </row>
        <row r="46">
          <cell r="B46" t="str">
            <v>Traduction spécialisée 5 CHINOIS</v>
          </cell>
          <cell r="C46" t="str">
            <v>ECUE</v>
          </cell>
        </row>
        <row r="47">
          <cell r="B47" t="str">
            <v>Analyse de documents 5 CHINOIS</v>
          </cell>
          <cell r="C47" t="str">
            <v>ECUE</v>
          </cell>
        </row>
        <row r="48">
          <cell r="B48" t="str">
            <v xml:space="preserve">Espagnol 5 </v>
          </cell>
          <cell r="C48" t="str">
            <v>UE</v>
          </cell>
        </row>
        <row r="49">
          <cell r="B49" t="str">
            <v>Culture 5 ESPAGNOL</v>
          </cell>
          <cell r="C49" t="str">
            <v>ECUE</v>
          </cell>
        </row>
        <row r="50">
          <cell r="B50" t="str">
            <v>Traduction spécialisée 5 ESPAGNOL</v>
          </cell>
          <cell r="C50" t="str">
            <v>ECUE</v>
          </cell>
        </row>
        <row r="51">
          <cell r="B51" t="str">
            <v>Analyse de documents 5 ESPAGNOL</v>
          </cell>
          <cell r="C51" t="str">
            <v>ECUE</v>
          </cell>
        </row>
        <row r="52">
          <cell r="B52" t="str">
            <v xml:space="preserve">Italien 5 </v>
          </cell>
          <cell r="C52" t="str">
            <v>UE</v>
          </cell>
        </row>
        <row r="53">
          <cell r="B53" t="str">
            <v>Culture 5 ITALIEN</v>
          </cell>
          <cell r="C53" t="str">
            <v>ECUE</v>
          </cell>
        </row>
        <row r="54">
          <cell r="B54" t="str">
            <v>Traduction spécialisée 5 ITALIEN</v>
          </cell>
          <cell r="C54" t="str">
            <v>ECUE</v>
          </cell>
        </row>
        <row r="55">
          <cell r="B55" t="str">
            <v>Analyse de documents 5 ITALIEN</v>
          </cell>
          <cell r="C55" t="str">
            <v>ECUE</v>
          </cell>
        </row>
        <row r="56">
          <cell r="B56" t="str">
            <v>Portugais Niveau 5</v>
          </cell>
          <cell r="C56" t="str">
            <v>UE</v>
          </cell>
        </row>
        <row r="57">
          <cell r="B57" t="str">
            <v>Culture 5 PORTUGAIS</v>
          </cell>
          <cell r="C57" t="str">
            <v>ECUE</v>
          </cell>
        </row>
        <row r="58">
          <cell r="B58" t="str">
            <v>Traduction spécialisée 5 PORTUGAIS</v>
          </cell>
          <cell r="C58" t="str">
            <v>ECUE</v>
          </cell>
        </row>
        <row r="59">
          <cell r="B59" t="str">
            <v>Analyse de documents 5 PORTUGAIS</v>
          </cell>
          <cell r="C59" t="str">
            <v>ECUE</v>
          </cell>
        </row>
        <row r="60">
          <cell r="B60" t="str">
            <v>Russe avancé 5</v>
          </cell>
          <cell r="C60" t="str">
            <v>UE</v>
          </cell>
        </row>
        <row r="61">
          <cell r="B61" t="str">
            <v>Culture Russe avancé 5</v>
          </cell>
          <cell r="C61" t="str">
            <v>ECUE</v>
          </cell>
        </row>
        <row r="62">
          <cell r="B62" t="str">
            <v>Traduction spécialisée Russe avancé 5</v>
          </cell>
          <cell r="C62" t="str">
            <v>ECUE</v>
          </cell>
        </row>
        <row r="63">
          <cell r="B63" t="str">
            <v>Analyse de documents Russe avancé 5</v>
          </cell>
          <cell r="C63" t="str">
            <v>ECUE</v>
          </cell>
        </row>
        <row r="64">
          <cell r="B64" t="str">
            <v>Russe intermédiaire 5</v>
          </cell>
          <cell r="C64" t="str">
            <v>UE</v>
          </cell>
        </row>
        <row r="65">
          <cell r="B65" t="str">
            <v>Culture Russe intermédiaire 5</v>
          </cell>
          <cell r="C65" t="str">
            <v>ECUE</v>
          </cell>
        </row>
        <row r="66">
          <cell r="B66" t="str">
            <v>Traduction spécialisée Russe intermédiaire 5</v>
          </cell>
          <cell r="C66" t="str">
            <v>ECUE</v>
          </cell>
        </row>
        <row r="67">
          <cell r="B67" t="str">
            <v>Analyse de documents Russe intermédiaire 5</v>
          </cell>
          <cell r="C67" t="str">
            <v>ECUE</v>
          </cell>
        </row>
        <row r="70">
          <cell r="B70" t="str">
            <v>Négociation, communication internationale 5</v>
          </cell>
          <cell r="C70" t="str">
            <v>UE</v>
          </cell>
        </row>
        <row r="71">
          <cell r="B71" t="str">
            <v>Techniques de négociation 5</v>
          </cell>
          <cell r="C71" t="str">
            <v>ECUE</v>
          </cell>
        </row>
        <row r="72">
          <cell r="B72" t="str">
            <v>Négociation en langue A: Anglais 5</v>
          </cell>
          <cell r="C72" t="str">
            <v>ECUE</v>
          </cell>
        </row>
        <row r="73">
          <cell r="B73" t="str">
            <v>Négociation en langue B</v>
          </cell>
          <cell r="C73" t="str">
            <v>ECUE</v>
          </cell>
        </row>
        <row r="74">
          <cell r="B74" t="str">
            <v>1 ECUE au choix (prendre la même langue que celle choisie en langue B)</v>
          </cell>
          <cell r="C74" t="str">
            <v>OPTION</v>
          </cell>
        </row>
        <row r="75">
          <cell r="B75" t="str">
            <v>Négociation en langue B: Allemand 5</v>
          </cell>
          <cell r="C75" t="str">
            <v>ECUE</v>
          </cell>
        </row>
        <row r="76">
          <cell r="B76" t="str">
            <v>Négociation en langue B: Arabe 5</v>
          </cell>
          <cell r="C76" t="str">
            <v>ECUE</v>
          </cell>
        </row>
        <row r="77">
          <cell r="B77" t="str">
            <v>Négociation en langue B: Chinois 5</v>
          </cell>
          <cell r="C77" t="str">
            <v>ECUE</v>
          </cell>
        </row>
        <row r="78">
          <cell r="B78" t="str">
            <v>Négociation en langue B: Espagnol 5</v>
          </cell>
          <cell r="C78" t="str">
            <v>ECUE</v>
          </cell>
        </row>
        <row r="79">
          <cell r="B79" t="str">
            <v>Négociation en langue B: Italien 5</v>
          </cell>
          <cell r="C79" t="str">
            <v>ECUE</v>
          </cell>
        </row>
        <row r="80">
          <cell r="B80" t="str">
            <v>Négociation en langue B: Portugais 5</v>
          </cell>
          <cell r="C80" t="str">
            <v>ECUE</v>
          </cell>
        </row>
        <row r="81">
          <cell r="B81" t="str">
            <v>Négociation en langue B: Russe 5</v>
          </cell>
          <cell r="C81" t="str">
            <v>ECUE</v>
          </cell>
        </row>
        <row r="82">
          <cell r="B82" t="str">
            <v>Langue C (mutualisée langue B)</v>
          </cell>
          <cell r="C82" t="str">
            <v>UE</v>
          </cell>
        </row>
        <row r="83">
          <cell r="B83" t="str">
            <v>1 UE au choix (prendre une langue différente de la langue B choisie)</v>
          </cell>
          <cell r="C83" t="str">
            <v>OPTION</v>
          </cell>
        </row>
        <row r="84">
          <cell r="B84" t="str">
            <v>Voir choix de langue B ci-dessus</v>
          </cell>
          <cell r="C84" t="str">
            <v>UE</v>
          </cell>
        </row>
        <row r="85">
          <cell r="B85" t="str">
            <v>UE facultative à visée professionnalisante L@UCA</v>
          </cell>
          <cell r="C85" t="str">
            <v>UE</v>
          </cell>
        </row>
      </sheetData>
      <sheetData sheetId="4" refreshError="1"/>
      <sheetData sheetId="5" refreshError="1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Matières d'application LEA Eco-Gestion 6</v>
          </cell>
          <cell r="C27" t="str">
            <v>UE</v>
          </cell>
        </row>
        <row r="28">
          <cell r="B28" t="str">
            <v>Economie internationale et institutions monetaires/International economics and financial institutions  6</v>
          </cell>
          <cell r="C28" t="str">
            <v>ECUE</v>
          </cell>
        </row>
        <row r="29">
          <cell r="B29" t="str">
            <v>Communication d'entreprise en Eco-Gestion 6</v>
          </cell>
          <cell r="C29" t="str">
            <v>ECUE</v>
          </cell>
        </row>
        <row r="30">
          <cell r="B30" t="str">
            <v>Langue A: Anglais non débutant 6</v>
          </cell>
          <cell r="C30" t="str">
            <v>UE</v>
          </cell>
        </row>
        <row r="31">
          <cell r="B31" t="str">
            <v>Culture 6 ANGLAIS</v>
          </cell>
          <cell r="C31" t="str">
            <v>ECUE</v>
          </cell>
        </row>
        <row r="32">
          <cell r="B32" t="str">
            <v>Traduction spécialisée 6 ANGLAIS</v>
          </cell>
          <cell r="C32" t="str">
            <v>ECUE</v>
          </cell>
        </row>
        <row r="33">
          <cell r="B33" t="str">
            <v>Prise de parole professionnelle 6 ANGLAIS</v>
          </cell>
          <cell r="C33" t="str">
            <v>ECUE</v>
          </cell>
        </row>
        <row r="34">
          <cell r="B34" t="str">
            <v>Langue B LEA</v>
          </cell>
          <cell r="C34" t="str">
            <v>UE</v>
          </cell>
        </row>
        <row r="35">
          <cell r="B35" t="str">
            <v>1 UE au choix</v>
          </cell>
          <cell r="C35" t="str">
            <v>OPTION</v>
          </cell>
        </row>
        <row r="36">
          <cell r="B36" t="str">
            <v>Allemand 6</v>
          </cell>
          <cell r="C36" t="str">
            <v>UE</v>
          </cell>
        </row>
        <row r="37">
          <cell r="B37" t="str">
            <v>Culture 6 ALLEMAND</v>
          </cell>
          <cell r="C37" t="str">
            <v>ECUE</v>
          </cell>
        </row>
        <row r="38">
          <cell r="B38" t="str">
            <v>Traduction spécialisée 6 ALLEMAND</v>
          </cell>
          <cell r="C38" t="str">
            <v>ECUE</v>
          </cell>
        </row>
        <row r="39">
          <cell r="B39" t="str">
            <v>Analyse de documents 6 ALLEMAND</v>
          </cell>
          <cell r="C39" t="str">
            <v>ECUE</v>
          </cell>
        </row>
        <row r="40">
          <cell r="B40" t="str">
            <v>Arabe Niveau 6</v>
          </cell>
          <cell r="C40" t="str">
            <v>UE</v>
          </cell>
        </row>
        <row r="41">
          <cell r="B41" t="str">
            <v>Culture 6 ARABE</v>
          </cell>
          <cell r="C41" t="str">
            <v>ECUE</v>
          </cell>
        </row>
        <row r="42">
          <cell r="B42" t="str">
            <v>Traduction spécialisée 6 ARABE</v>
          </cell>
          <cell r="C42" t="str">
            <v>ECUE</v>
          </cell>
        </row>
        <row r="43">
          <cell r="B43" t="str">
            <v>Analyse de documents 6 ARABE</v>
          </cell>
          <cell r="C43" t="str">
            <v>ECUE</v>
          </cell>
        </row>
        <row r="44">
          <cell r="B44" t="str">
            <v>Chinois Niveau 6</v>
          </cell>
          <cell r="C44" t="str">
            <v>UE</v>
          </cell>
        </row>
        <row r="45">
          <cell r="B45" t="str">
            <v>Culture 6 CHINOIS</v>
          </cell>
          <cell r="C45" t="str">
            <v>ECUE</v>
          </cell>
        </row>
        <row r="46">
          <cell r="B46" t="str">
            <v>Traduction spécialisée 6 CHINOIS</v>
          </cell>
          <cell r="C46" t="str">
            <v>ECUE</v>
          </cell>
        </row>
        <row r="47">
          <cell r="B47" t="str">
            <v>Analyse de documents 6 CHINOIS</v>
          </cell>
          <cell r="C47" t="str">
            <v>ECUE</v>
          </cell>
        </row>
        <row r="48">
          <cell r="B48" t="str">
            <v xml:space="preserve">Espagnol 6 </v>
          </cell>
          <cell r="C48" t="str">
            <v>UE</v>
          </cell>
        </row>
        <row r="49">
          <cell r="B49" t="str">
            <v>Culture 6 ESPAGNOL</v>
          </cell>
          <cell r="C49" t="str">
            <v>ECUE</v>
          </cell>
        </row>
        <row r="50">
          <cell r="B50" t="str">
            <v>Traduction spécialisée 6 ESPAGNOL</v>
          </cell>
          <cell r="C50" t="str">
            <v>ECUE</v>
          </cell>
        </row>
        <row r="51">
          <cell r="B51" t="str">
            <v>Analyse de documents 6 ESPAGNOL</v>
          </cell>
          <cell r="C51" t="str">
            <v>ECUE</v>
          </cell>
        </row>
        <row r="52">
          <cell r="B52" t="str">
            <v xml:space="preserve">Italien 6 </v>
          </cell>
          <cell r="C52" t="str">
            <v>UE</v>
          </cell>
        </row>
        <row r="53">
          <cell r="B53" t="str">
            <v>Culture 6 ITALIEN</v>
          </cell>
          <cell r="C53" t="str">
            <v>ECUE</v>
          </cell>
        </row>
        <row r="54">
          <cell r="B54" t="str">
            <v>Traduction spécialisée 6 ITALIEN</v>
          </cell>
          <cell r="C54" t="str">
            <v>ECUE</v>
          </cell>
        </row>
        <row r="55">
          <cell r="B55" t="str">
            <v>Analyse de documents 6 ITALIEN</v>
          </cell>
          <cell r="C55" t="str">
            <v>ECUE</v>
          </cell>
        </row>
        <row r="56">
          <cell r="B56" t="str">
            <v>Portugais Niveau 6</v>
          </cell>
          <cell r="C56" t="str">
            <v>UE</v>
          </cell>
        </row>
        <row r="57">
          <cell r="B57" t="str">
            <v>Culture 6 PORTUGAIS</v>
          </cell>
          <cell r="C57" t="str">
            <v>ECUE</v>
          </cell>
        </row>
        <row r="58">
          <cell r="B58" t="str">
            <v>Traduction spécialisée 6 PORTUGAIS</v>
          </cell>
          <cell r="C58" t="str">
            <v>ECUE</v>
          </cell>
        </row>
        <row r="59">
          <cell r="B59" t="str">
            <v>Analyse de documents 6 PORTUGAIS</v>
          </cell>
          <cell r="C59" t="str">
            <v>ECUE</v>
          </cell>
        </row>
        <row r="60">
          <cell r="B60" t="str">
            <v>Russe avancé 6</v>
          </cell>
          <cell r="C60" t="str">
            <v>UE</v>
          </cell>
        </row>
        <row r="61">
          <cell r="B61" t="str">
            <v>Culture Russe avancé 6</v>
          </cell>
          <cell r="C61" t="str">
            <v>ECUE</v>
          </cell>
        </row>
        <row r="62">
          <cell r="B62" t="str">
            <v>Traduction spécialisée Russe avancé 6</v>
          </cell>
          <cell r="C62" t="str">
            <v>ECUE</v>
          </cell>
        </row>
        <row r="63">
          <cell r="B63" t="str">
            <v>Analyse de documents Russe avancé 6</v>
          </cell>
          <cell r="C63" t="str">
            <v>ECUE</v>
          </cell>
        </row>
        <row r="64">
          <cell r="B64" t="str">
            <v>Russe intermédaire avancé 6</v>
          </cell>
          <cell r="C64" t="str">
            <v>UE</v>
          </cell>
        </row>
        <row r="65">
          <cell r="B65" t="str">
            <v>Culture Russe intermédiaire avancé 6</v>
          </cell>
          <cell r="C65" t="str">
            <v>ECUE</v>
          </cell>
        </row>
        <row r="66">
          <cell r="B66" t="str">
            <v>Traduction spécialisée Russe intermédiaire avancé 6</v>
          </cell>
          <cell r="C66" t="str">
            <v>ECUE</v>
          </cell>
        </row>
        <row r="67">
          <cell r="B67" t="str">
            <v>Analyse de documents Russe intermédiaire avancé 6</v>
          </cell>
          <cell r="C67" t="str">
            <v>ECUE</v>
          </cell>
        </row>
        <row r="68">
          <cell r="B68" t="str">
            <v>Option négociation ou langue C LEA</v>
          </cell>
          <cell r="C68" t="str">
            <v>UE</v>
          </cell>
        </row>
        <row r="69">
          <cell r="B69" t="str">
            <v>1 UE au choix</v>
          </cell>
          <cell r="C69" t="str">
            <v>OPTION</v>
          </cell>
        </row>
        <row r="70">
          <cell r="B70" t="str">
            <v>Négociation, communication internationale 6</v>
          </cell>
          <cell r="C70" t="str">
            <v>UE</v>
          </cell>
        </row>
        <row r="71">
          <cell r="B71" t="str">
            <v>Techniques de négociation 6</v>
          </cell>
          <cell r="C71" t="str">
            <v>ECUE</v>
          </cell>
        </row>
        <row r="72">
          <cell r="B72" t="str">
            <v>Négociation en langue A: Anglais 6</v>
          </cell>
          <cell r="C72" t="str">
            <v>ECUE</v>
          </cell>
        </row>
        <row r="73">
          <cell r="B73" t="str">
            <v>Négociation en langue B</v>
          </cell>
          <cell r="C73" t="str">
            <v>ECUE</v>
          </cell>
        </row>
        <row r="74">
          <cell r="B74" t="str">
            <v>1 ECUE au choix (prendre la même langue que celle choisie en langue B)</v>
          </cell>
          <cell r="C74" t="str">
            <v>OPTION</v>
          </cell>
        </row>
        <row r="75">
          <cell r="B75" t="str">
            <v>Négociation en langue B: Allemand 6</v>
          </cell>
          <cell r="C75" t="str">
            <v>ECUE</v>
          </cell>
        </row>
        <row r="76">
          <cell r="B76" t="str">
            <v>Négociation en langue B: Arabe 6</v>
          </cell>
          <cell r="C76" t="str">
            <v>ECUE</v>
          </cell>
        </row>
        <row r="77">
          <cell r="B77" t="str">
            <v>Négociation en langue B: Chinois 6</v>
          </cell>
          <cell r="C77" t="str">
            <v>ECUE</v>
          </cell>
        </row>
        <row r="78">
          <cell r="B78" t="str">
            <v>Négociation en langue B: Espagnol 6</v>
          </cell>
          <cell r="C78" t="str">
            <v>ECUE</v>
          </cell>
        </row>
        <row r="79">
          <cell r="B79" t="str">
            <v>Négociation en langue B: Italien 6</v>
          </cell>
          <cell r="C79" t="str">
            <v>ECUE</v>
          </cell>
        </row>
        <row r="80">
          <cell r="B80" t="str">
            <v>Négociation en langue B: Portugais 6</v>
          </cell>
          <cell r="C80" t="str">
            <v>ECUE</v>
          </cell>
        </row>
        <row r="81">
          <cell r="B81" t="str">
            <v>Négociation en langue B: Russe 6</v>
          </cell>
          <cell r="C81" t="str">
            <v>ECUE</v>
          </cell>
        </row>
        <row r="82">
          <cell r="B82" t="str">
            <v>Langue C (mutualisée langue B)</v>
          </cell>
          <cell r="C82" t="str">
            <v>UE</v>
          </cell>
        </row>
        <row r="83">
          <cell r="B83" t="str">
            <v>1 UE au choix (prendre une langue différente de la langue B choisie)</v>
          </cell>
          <cell r="C83" t="str">
            <v>OPTION</v>
          </cell>
        </row>
        <row r="84">
          <cell r="B84" t="str">
            <v>Voir choix de langue B ci-dessus</v>
          </cell>
          <cell r="C84" t="str">
            <v>UE</v>
          </cell>
        </row>
        <row r="85">
          <cell r="B85" t="str">
            <v>UE Projet personnel: stage obligatoire de 2 mois minimum à l'étranger à effectuer en L2 ou L3 dans un pays ou une région non francophone</v>
          </cell>
          <cell r="C85" t="str">
            <v>UE</v>
          </cell>
        </row>
        <row r="86">
          <cell r="B86" t="str">
            <v>UE facultative à visée professionnalisante L@UCA</v>
          </cell>
          <cell r="C86" t="str">
            <v>UE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>
      <c r="A1" s="1" t="s">
        <v>0</v>
      </c>
      <c r="B1" s="33" t="s">
        <v>1</v>
      </c>
      <c r="C1" s="16" t="s">
        <v>2</v>
      </c>
      <c r="D1" s="1" t="s">
        <v>3</v>
      </c>
      <c r="E1" s="19" t="s">
        <v>4</v>
      </c>
      <c r="F1" s="16" t="s">
        <v>5</v>
      </c>
      <c r="G1" s="16" t="s">
        <v>6</v>
      </c>
      <c r="H1" s="17"/>
      <c r="J1" s="1" t="s">
        <v>7</v>
      </c>
      <c r="K1" s="1" t="s">
        <v>8</v>
      </c>
      <c r="L1" s="39" t="s">
        <v>9</v>
      </c>
    </row>
    <row r="2" spans="1:12">
      <c r="A2" s="12" t="s">
        <v>10</v>
      </c>
      <c r="B2" s="1" t="s">
        <v>11</v>
      </c>
      <c r="C2" s="1" t="s">
        <v>12</v>
      </c>
      <c r="D2" s="1" t="s">
        <v>13</v>
      </c>
      <c r="E2" s="20" t="s">
        <v>14</v>
      </c>
      <c r="F2" s="1" t="s">
        <v>15</v>
      </c>
      <c r="G2" s="12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2" t="s">
        <v>20</v>
      </c>
      <c r="B3" s="1" t="s">
        <v>21</v>
      </c>
      <c r="C3" s="1" t="s">
        <v>22</v>
      </c>
      <c r="D3" s="1" t="s">
        <v>23</v>
      </c>
      <c r="E3" s="20" t="s">
        <v>24</v>
      </c>
      <c r="F3" s="1" t="s">
        <v>25</v>
      </c>
      <c r="G3" s="12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2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2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2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2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>
      <c r="E23" s="1" t="s">
        <v>111</v>
      </c>
      <c r="J23" s="1" t="s">
        <v>85</v>
      </c>
      <c r="K23" s="1" t="s">
        <v>112</v>
      </c>
      <c r="L23" s="1"/>
    </row>
    <row r="24" spans="1:12">
      <c r="E24" s="1" t="s">
        <v>113</v>
      </c>
      <c r="J24" s="1" t="s">
        <v>88</v>
      </c>
      <c r="K24" s="1" t="s">
        <v>114</v>
      </c>
      <c r="L24" s="1"/>
    </row>
    <row r="25" spans="1:12">
      <c r="E25" s="1" t="s">
        <v>115</v>
      </c>
      <c r="J25" s="1" t="s">
        <v>91</v>
      </c>
      <c r="K25" s="1" t="s">
        <v>116</v>
      </c>
      <c r="L25" s="1"/>
    </row>
    <row r="26" spans="1:12" ht="16">
      <c r="A26" s="18" t="s">
        <v>117</v>
      </c>
      <c r="E26" s="36" t="s">
        <v>118</v>
      </c>
      <c r="J26" s="1" t="s">
        <v>90</v>
      </c>
      <c r="K26" s="1" t="s">
        <v>119</v>
      </c>
      <c r="L26" s="1"/>
    </row>
    <row r="27" spans="1:12" ht="16">
      <c r="A27" s="30" t="s">
        <v>120</v>
      </c>
      <c r="J27" s="1" t="s">
        <v>62</v>
      </c>
      <c r="K27" s="1" t="s">
        <v>121</v>
      </c>
      <c r="L27" s="1"/>
    </row>
    <row r="28" spans="1:12" ht="16">
      <c r="A28" s="30" t="s">
        <v>122</v>
      </c>
      <c r="J28" s="1" t="s">
        <v>70</v>
      </c>
      <c r="K28" s="1" t="s">
        <v>123</v>
      </c>
      <c r="L28" s="1"/>
    </row>
    <row r="29" spans="1:12" ht="16">
      <c r="A29" s="30" t="s">
        <v>124</v>
      </c>
      <c r="J29" s="1" t="s">
        <v>76</v>
      </c>
      <c r="K29" s="1" t="s">
        <v>125</v>
      </c>
      <c r="L29" s="1"/>
    </row>
    <row r="30" spans="1:12" ht="16">
      <c r="A30" s="30" t="s">
        <v>126</v>
      </c>
      <c r="J30" s="1" t="s">
        <v>81</v>
      </c>
      <c r="K30" s="1" t="s">
        <v>127</v>
      </c>
      <c r="L30" s="1"/>
    </row>
    <row r="31" spans="1:12" ht="16">
      <c r="A31" s="30" t="s">
        <v>128</v>
      </c>
      <c r="J31" s="1" t="s">
        <v>87</v>
      </c>
      <c r="K31" s="1" t="s">
        <v>129</v>
      </c>
      <c r="L31" s="1"/>
    </row>
    <row r="32" spans="1:12" ht="16">
      <c r="A32" s="30" t="s">
        <v>130</v>
      </c>
      <c r="J32" s="1" t="s">
        <v>69</v>
      </c>
      <c r="K32" s="1" t="s">
        <v>19</v>
      </c>
      <c r="L32" s="1" t="s">
        <v>104</v>
      </c>
    </row>
    <row r="33" spans="1:12" ht="16">
      <c r="A33" s="30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>
      <c r="A34" s="30" t="s">
        <v>133</v>
      </c>
      <c r="J34" s="1" t="s">
        <v>80</v>
      </c>
      <c r="K34" s="1" t="s">
        <v>19</v>
      </c>
      <c r="L34" s="1" t="s">
        <v>96</v>
      </c>
    </row>
    <row r="35" spans="1:12" ht="16">
      <c r="A35" s="30" t="s">
        <v>134</v>
      </c>
      <c r="J35" s="1" t="s">
        <v>95</v>
      </c>
      <c r="K35" s="1" t="s">
        <v>96</v>
      </c>
      <c r="L35" s="1" t="s">
        <v>19</v>
      </c>
    </row>
    <row r="36" spans="1:12" ht="16">
      <c r="A36" s="30" t="s">
        <v>135</v>
      </c>
      <c r="J36" s="1" t="s">
        <v>99</v>
      </c>
      <c r="K36" s="1" t="s">
        <v>107</v>
      </c>
      <c r="L36" s="1" t="s">
        <v>107</v>
      </c>
    </row>
    <row r="37" spans="1:12" ht="16">
      <c r="A37" s="30" t="s">
        <v>136</v>
      </c>
      <c r="J37" s="1" t="s">
        <v>102</v>
      </c>
      <c r="K37" s="1" t="s">
        <v>110</v>
      </c>
      <c r="L37" s="1" t="s">
        <v>110</v>
      </c>
    </row>
    <row r="38" spans="1:12" ht="16">
      <c r="A38" s="30" t="s">
        <v>137</v>
      </c>
      <c r="J38" s="1" t="s">
        <v>106</v>
      </c>
      <c r="K38" s="1" t="s">
        <v>116</v>
      </c>
      <c r="L38" s="1" t="s">
        <v>110</v>
      </c>
    </row>
    <row r="39" spans="1:12" ht="16">
      <c r="A39" s="30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30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>
      <c r="A41" s="30" t="s">
        <v>140</v>
      </c>
      <c r="J41" s="1" t="s">
        <v>94</v>
      </c>
      <c r="K41" s="1" t="s">
        <v>49</v>
      </c>
      <c r="L41" s="1" t="s">
        <v>86</v>
      </c>
    </row>
    <row r="42" spans="1:12" ht="16">
      <c r="A42" s="30" t="s">
        <v>141</v>
      </c>
      <c r="J42" s="1" t="s">
        <v>98</v>
      </c>
      <c r="K42" s="1" t="s">
        <v>71</v>
      </c>
      <c r="L42" s="1"/>
    </row>
    <row r="43" spans="1:12" ht="16">
      <c r="A43" s="30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30" t="s">
        <v>143</v>
      </c>
      <c r="J44" s="1" t="s">
        <v>97</v>
      </c>
      <c r="K44" s="1" t="s">
        <v>77</v>
      </c>
      <c r="L44" s="1" t="s">
        <v>89</v>
      </c>
    </row>
    <row r="45" spans="1:12" ht="16">
      <c r="A45" s="30" t="s">
        <v>144</v>
      </c>
      <c r="J45" s="1" t="s">
        <v>101</v>
      </c>
      <c r="K45" s="1" t="s">
        <v>89</v>
      </c>
      <c r="L45" s="1" t="s">
        <v>77</v>
      </c>
    </row>
    <row r="46" spans="1:12" ht="16">
      <c r="A46" s="30" t="s">
        <v>145</v>
      </c>
      <c r="J46" s="1" t="s">
        <v>105</v>
      </c>
      <c r="K46" s="1" t="s">
        <v>86</v>
      </c>
      <c r="L46" s="1" t="s">
        <v>49</v>
      </c>
    </row>
    <row r="47" spans="1:12" ht="16">
      <c r="A47" s="30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>
      <c r="A48" s="30" t="s">
        <v>147</v>
      </c>
      <c r="J48" s="1" t="s">
        <v>66</v>
      </c>
      <c r="K48" s="1" t="s">
        <v>36</v>
      </c>
      <c r="L48" s="1" t="s">
        <v>92</v>
      </c>
    </row>
    <row r="49" spans="1:12" ht="16">
      <c r="A49" s="30" t="s">
        <v>148</v>
      </c>
      <c r="J49" s="1" t="s">
        <v>65</v>
      </c>
      <c r="K49" s="1" t="s">
        <v>29</v>
      </c>
      <c r="L49" s="1" t="s">
        <v>89</v>
      </c>
    </row>
    <row r="50" spans="1:12" ht="16">
      <c r="A50" s="30" t="s">
        <v>149</v>
      </c>
      <c r="J50" s="1" t="s">
        <v>113</v>
      </c>
      <c r="K50" s="1" t="s">
        <v>96</v>
      </c>
      <c r="L50" s="1" t="s">
        <v>107</v>
      </c>
    </row>
    <row r="51" spans="1:12" ht="16">
      <c r="A51" s="30" t="s">
        <v>150</v>
      </c>
      <c r="J51" s="1" t="s">
        <v>115</v>
      </c>
      <c r="K51" s="1" t="s">
        <v>107</v>
      </c>
      <c r="L51" s="1" t="s">
        <v>96</v>
      </c>
    </row>
    <row r="52" spans="1:12" ht="16">
      <c r="A52" s="30" t="s">
        <v>151</v>
      </c>
      <c r="J52" s="1" t="s">
        <v>118</v>
      </c>
      <c r="K52" s="1" t="s">
        <v>110</v>
      </c>
      <c r="L52" s="1" t="s">
        <v>19</v>
      </c>
    </row>
    <row r="53" spans="1:12" ht="16">
      <c r="A53" s="30" t="s">
        <v>152</v>
      </c>
    </row>
    <row r="54" spans="1:12" ht="16">
      <c r="A54" s="30" t="s">
        <v>153</v>
      </c>
    </row>
    <row r="55" spans="1:12" ht="16">
      <c r="A55" s="30" t="s">
        <v>154</v>
      </c>
    </row>
    <row r="56" spans="1:12" ht="16">
      <c r="A56" s="30" t="s">
        <v>155</v>
      </c>
    </row>
    <row r="57" spans="1:12" ht="16">
      <c r="A57" s="30" t="s">
        <v>156</v>
      </c>
    </row>
    <row r="58" spans="1:12" ht="16">
      <c r="A58" s="30" t="s">
        <v>157</v>
      </c>
    </row>
    <row r="59" spans="1:12" ht="16">
      <c r="A59" s="30" t="s">
        <v>158</v>
      </c>
    </row>
    <row r="60" spans="1:12" ht="16">
      <c r="A60" s="30" t="s">
        <v>159</v>
      </c>
    </row>
    <row r="61" spans="1:12" ht="16">
      <c r="A61" s="30" t="s">
        <v>160</v>
      </c>
    </row>
    <row r="62" spans="1:12" ht="16">
      <c r="A62" s="30" t="s">
        <v>161</v>
      </c>
    </row>
    <row r="63" spans="1:12" ht="16">
      <c r="A63" s="30" t="s">
        <v>162</v>
      </c>
    </row>
    <row r="64" spans="1:12" ht="16">
      <c r="A64" s="30" t="s">
        <v>163</v>
      </c>
    </row>
    <row r="65" spans="1:1" ht="16">
      <c r="A65" s="30" t="s">
        <v>164</v>
      </c>
    </row>
    <row r="66" spans="1:1" ht="16">
      <c r="A66" s="30" t="s">
        <v>165</v>
      </c>
    </row>
    <row r="67" spans="1:1" ht="16">
      <c r="A67" s="30" t="s">
        <v>166</v>
      </c>
    </row>
    <row r="68" spans="1:1" ht="16">
      <c r="A68" s="30" t="s">
        <v>167</v>
      </c>
    </row>
    <row r="69" spans="1:1" ht="16">
      <c r="A69" s="30" t="s">
        <v>168</v>
      </c>
    </row>
    <row r="70" spans="1:1" ht="16">
      <c r="A70" s="30" t="s">
        <v>169</v>
      </c>
    </row>
    <row r="71" spans="1:1" ht="16">
      <c r="A71" s="30" t="s">
        <v>170</v>
      </c>
    </row>
    <row r="72" spans="1:1" ht="16">
      <c r="A72" s="30" t="s">
        <v>171</v>
      </c>
    </row>
    <row r="73" spans="1:1" ht="16">
      <c r="A73" s="30" t="s">
        <v>172</v>
      </c>
    </row>
    <row r="74" spans="1:1" ht="16">
      <c r="A74" s="30" t="s">
        <v>173</v>
      </c>
    </row>
    <row r="75" spans="1:1" ht="16">
      <c r="A75" s="30" t="s">
        <v>174</v>
      </c>
    </row>
    <row r="76" spans="1:1" ht="16">
      <c r="A76" s="30" t="s">
        <v>175</v>
      </c>
    </row>
    <row r="77" spans="1:1" ht="16">
      <c r="A77" s="30" t="s">
        <v>176</v>
      </c>
    </row>
    <row r="78" spans="1:1" ht="16">
      <c r="A78" s="30" t="s">
        <v>177</v>
      </c>
    </row>
    <row r="79" spans="1:1" ht="16">
      <c r="A79" s="30" t="s">
        <v>178</v>
      </c>
    </row>
    <row r="80" spans="1:1" ht="16">
      <c r="A80" s="30" t="s">
        <v>179</v>
      </c>
    </row>
    <row r="81" spans="1:1" ht="16">
      <c r="A81" s="30" t="s">
        <v>180</v>
      </c>
    </row>
    <row r="82" spans="1:1" ht="16">
      <c r="A82" s="30" t="s">
        <v>181</v>
      </c>
    </row>
    <row r="83" spans="1:1" ht="16">
      <c r="A83" s="30" t="s">
        <v>182</v>
      </c>
    </row>
  </sheetData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/>
  <sheetData>
    <row r="1" spans="1:16">
      <c r="A1" s="132" t="s">
        <v>183</v>
      </c>
      <c r="B1" s="132"/>
      <c r="C1" s="132"/>
      <c r="D1" s="132"/>
      <c r="E1" s="132"/>
      <c r="F1" s="132"/>
      <c r="O1" s="131" t="s">
        <v>184</v>
      </c>
      <c r="P1" s="131"/>
    </row>
    <row r="2" spans="1:16">
      <c r="A2" s="132"/>
      <c r="B2" s="132"/>
      <c r="C2" s="132"/>
      <c r="D2" s="132"/>
      <c r="E2" s="132"/>
      <c r="F2" s="132"/>
      <c r="O2" s="131"/>
      <c r="P2" s="131"/>
    </row>
    <row r="3" spans="1:16">
      <c r="A3" s="131" t="s">
        <v>185</v>
      </c>
      <c r="B3" s="131"/>
      <c r="C3" s="131"/>
      <c r="D3" s="131" t="s">
        <v>186</v>
      </c>
      <c r="E3" s="131"/>
      <c r="F3" s="131"/>
      <c r="O3" s="8" t="s">
        <v>185</v>
      </c>
      <c r="P3" s="8" t="s">
        <v>186</v>
      </c>
    </row>
    <row r="4" spans="1:16">
      <c r="A4" s="8" t="s">
        <v>184</v>
      </c>
      <c r="B4" s="8" t="s">
        <v>187</v>
      </c>
      <c r="C4" s="8" t="s">
        <v>188</v>
      </c>
      <c r="D4" s="21" t="s">
        <v>184</v>
      </c>
      <c r="E4" s="21" t="s">
        <v>187</v>
      </c>
      <c r="F4" s="21" t="s">
        <v>188</v>
      </c>
      <c r="O4" s="8">
        <f>'S5 Maquette'!I19*1.5</f>
        <v>0</v>
      </c>
      <c r="P4" s="8">
        <f>'S6 Maquette'!I19*1.5</f>
        <v>0</v>
      </c>
    </row>
    <row r="5" spans="1:16">
      <c r="A5" s="8">
        <f>SUM(O4:O291)</f>
        <v>288</v>
      </c>
      <c r="B5" s="8">
        <f>SUM('S5 Maquette'!J19:J302)</f>
        <v>528</v>
      </c>
      <c r="C5" s="8">
        <f>SUM('S5 Maquette'!K19:K302)</f>
        <v>48</v>
      </c>
      <c r="D5" s="8" t="e">
        <f>SUM(P4:P291)</f>
        <v>#REF!</v>
      </c>
      <c r="E5" s="8">
        <f>SUM('S6 Maquette'!J19:J301)</f>
        <v>528</v>
      </c>
      <c r="F5" s="8">
        <f>SUM('S6 Maquette'!K19:K301)</f>
        <v>48</v>
      </c>
      <c r="O5" s="8">
        <f>'S5 Maquette'!I20*1.5</f>
        <v>0</v>
      </c>
      <c r="P5" s="8">
        <f>'S6 Maquette'!I20*1.5</f>
        <v>0</v>
      </c>
    </row>
    <row r="6" spans="1:16">
      <c r="A6" s="131" t="s">
        <v>189</v>
      </c>
      <c r="B6" s="131"/>
      <c r="C6" s="131"/>
      <c r="D6" s="131" t="s">
        <v>189</v>
      </c>
      <c r="E6" s="131"/>
      <c r="F6" s="131"/>
      <c r="O6" s="8">
        <f>'S5 Maquette'!I21*1.5</f>
        <v>0</v>
      </c>
      <c r="P6" s="8">
        <f>'S6 Maquette'!I21*1.5</f>
        <v>0</v>
      </c>
    </row>
    <row r="7" spans="1:16">
      <c r="A7" s="131">
        <f>SUM(A5,B5,C5)</f>
        <v>864</v>
      </c>
      <c r="B7" s="131"/>
      <c r="C7" s="131"/>
      <c r="D7" s="131" t="e">
        <f>SUM(D5,E5,F5)</f>
        <v>#REF!</v>
      </c>
      <c r="E7" s="131"/>
      <c r="F7" s="131"/>
      <c r="O7" s="8">
        <f>'S5 Maquette'!I22*1.5</f>
        <v>0</v>
      </c>
      <c r="P7" s="8">
        <f>'S6 Maquette'!I22*1.5</f>
        <v>0</v>
      </c>
    </row>
    <row r="8" spans="1:16">
      <c r="A8" s="131" t="s">
        <v>189</v>
      </c>
      <c r="B8" s="131"/>
      <c r="C8" s="131"/>
      <c r="D8" s="131"/>
      <c r="E8" s="131"/>
      <c r="F8" s="131"/>
      <c r="O8" s="8">
        <f>'S5 Maquette'!I23*1.5</f>
        <v>0</v>
      </c>
      <c r="P8" s="8">
        <f>'S6 Maquette'!I23*1.5</f>
        <v>0</v>
      </c>
    </row>
    <row r="9" spans="1:16">
      <c r="A9" s="131"/>
      <c r="B9" s="131"/>
      <c r="C9" s="131"/>
      <c r="D9" s="131"/>
      <c r="E9" s="131"/>
      <c r="F9" s="131"/>
      <c r="O9" s="8">
        <f>'S5 Maquette'!I24*1.5</f>
        <v>0</v>
      </c>
      <c r="P9" s="8">
        <f>'S6 Maquette'!I24*1.5</f>
        <v>0</v>
      </c>
    </row>
    <row r="10" spans="1:16">
      <c r="A10" s="131" t="e">
        <f>SUM(A7,D7)</f>
        <v>#REF!</v>
      </c>
      <c r="B10" s="131"/>
      <c r="C10" s="131"/>
      <c r="D10" s="131"/>
      <c r="E10" s="131"/>
      <c r="F10" s="131"/>
      <c r="O10" s="8">
        <f>'S5 Maquette'!I25*1.5</f>
        <v>0</v>
      </c>
      <c r="P10" s="8">
        <f>'S6 Maquette'!I25*1.5</f>
        <v>0</v>
      </c>
    </row>
    <row r="11" spans="1:16">
      <c r="A11" s="131"/>
      <c r="B11" s="131"/>
      <c r="C11" s="131"/>
      <c r="D11" s="131"/>
      <c r="E11" s="131"/>
      <c r="F11" s="131"/>
      <c r="O11" s="8">
        <f>'S5 Maquette'!I26*1.5</f>
        <v>0</v>
      </c>
      <c r="P11" s="8">
        <f>'S6 Maquette'!I26*1.5</f>
        <v>0</v>
      </c>
    </row>
    <row r="12" spans="1:16">
      <c r="O12" s="8">
        <f>'S5 Maquette'!I27*1.5</f>
        <v>0</v>
      </c>
      <c r="P12" s="8">
        <f>'S6 Maquette'!I27*1.5</f>
        <v>0</v>
      </c>
    </row>
    <row r="13" spans="1:16">
      <c r="O13" s="8">
        <f>'S5 Maquette'!I28*1.5</f>
        <v>18</v>
      </c>
      <c r="P13" s="8">
        <f>'S6 Maquette'!I28*1.5</f>
        <v>18</v>
      </c>
    </row>
    <row r="14" spans="1:16">
      <c r="A14" s="133" t="s">
        <v>190</v>
      </c>
      <c r="B14" s="133"/>
      <c r="C14" s="133"/>
      <c r="D14" s="133"/>
      <c r="E14" s="133"/>
      <c r="F14" s="133"/>
      <c r="H14" s="134" t="s">
        <v>191</v>
      </c>
      <c r="I14" s="134"/>
      <c r="J14" s="134"/>
      <c r="K14" s="134"/>
      <c r="L14" s="134"/>
      <c r="M14" s="134"/>
      <c r="O14" s="8">
        <f>'S5 Maquette'!I29*1.5</f>
        <v>0</v>
      </c>
      <c r="P14" s="8">
        <f>'S6 Maquette'!I29*1.5</f>
        <v>0</v>
      </c>
    </row>
    <row r="15" spans="1:16">
      <c r="A15" s="133"/>
      <c r="B15" s="133"/>
      <c r="C15" s="133"/>
      <c r="D15" s="133"/>
      <c r="E15" s="133"/>
      <c r="F15" s="133"/>
      <c r="H15" s="134"/>
      <c r="I15" s="134"/>
      <c r="J15" s="134"/>
      <c r="K15" s="134"/>
      <c r="L15" s="134"/>
      <c r="M15" s="134"/>
      <c r="O15" s="8">
        <f>'S5 Maquette'!I30*1.5</f>
        <v>0</v>
      </c>
      <c r="P15" s="8">
        <f>'S6 Maquette'!I30*1.5</f>
        <v>0</v>
      </c>
    </row>
    <row r="16" spans="1:16">
      <c r="A16" s="131" t="s">
        <v>185</v>
      </c>
      <c r="B16" s="131"/>
      <c r="C16" s="131"/>
      <c r="D16" s="135" t="s">
        <v>186</v>
      </c>
      <c r="E16" s="136"/>
      <c r="F16" s="137"/>
      <c r="H16" s="131" t="s">
        <v>185</v>
      </c>
      <c r="I16" s="131"/>
      <c r="J16" s="131"/>
      <c r="K16" s="131" t="s">
        <v>186</v>
      </c>
      <c r="L16" s="131"/>
      <c r="M16" s="131"/>
      <c r="O16" s="8">
        <f>'S5 Maquette'!I31*1.5</f>
        <v>18</v>
      </c>
      <c r="P16" s="8">
        <f>'S6 Maquette'!I31*1.5</f>
        <v>18</v>
      </c>
    </row>
    <row r="17" spans="1:16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>
        <f>'S5 Maquette'!I32*1.5</f>
        <v>0</v>
      </c>
      <c r="P17" s="8">
        <f>'S6 Maquette'!I32*1.5</f>
        <v>0</v>
      </c>
    </row>
    <row r="18" spans="1:16">
      <c r="A18" s="8">
        <f t="shared" ref="A18:F18" si="0">A5-H18</f>
        <v>270</v>
      </c>
      <c r="B18" s="8">
        <f t="shared" si="0"/>
        <v>504</v>
      </c>
      <c r="C18" s="8">
        <f t="shared" si="0"/>
        <v>48</v>
      </c>
      <c r="D18" s="8" t="e">
        <f t="shared" si="0"/>
        <v>#REF!</v>
      </c>
      <c r="E18" s="8">
        <f t="shared" si="0"/>
        <v>504</v>
      </c>
      <c r="F18" s="8">
        <f t="shared" ca="1" si="0"/>
        <v>48</v>
      </c>
      <c r="H18" s="8">
        <f>SUMIF('S5 Maquette'!M19:M302,"Portée",'S5 Maquette'!I19:I302)*1.5</f>
        <v>18</v>
      </c>
      <c r="I18" s="8">
        <f>SUMIF('S5 Maquette'!M19:M302,"Portée",'S5 Maquette'!J19:J302)</f>
        <v>24</v>
      </c>
      <c r="J18" s="8">
        <f>SUMIF('S5 Maquette'!M19:M302,"Portée",'S5 Maquette'!K19:K302)</f>
        <v>0</v>
      </c>
      <c r="K18" s="8">
        <f>SUMIF('S6 Maquette'!M19:M301,"Portée",'S6 Maquette'!I19:I301)*1.5</f>
        <v>18</v>
      </c>
      <c r="L18" s="8">
        <f>SUMIF('S6 Maquette'!M19:M301,"Portée",'S6 Maquette'!J19:J301)</f>
        <v>24</v>
      </c>
      <c r="M18" s="8">
        <f ca="1">SUMIF('S6 Maquette'!M9:M301,"Portée",'S6 Maquette'!K19:K301)</f>
        <v>0</v>
      </c>
      <c r="O18" s="8">
        <f>'S5 Maquette'!I33*1.5</f>
        <v>0</v>
      </c>
      <c r="P18" s="8">
        <f>'S6 Maquette'!I33*1.5</f>
        <v>0</v>
      </c>
    </row>
    <row r="19" spans="1:16">
      <c r="A19" s="131" t="s">
        <v>189</v>
      </c>
      <c r="B19" s="131"/>
      <c r="C19" s="131"/>
      <c r="D19" s="131" t="s">
        <v>189</v>
      </c>
      <c r="E19" s="131"/>
      <c r="F19" s="131"/>
      <c r="O19" s="8">
        <f>'S5 Maquette'!I34*1.5</f>
        <v>0</v>
      </c>
      <c r="P19" s="8">
        <f>'S6 Maquette'!I34*1.5</f>
        <v>0</v>
      </c>
    </row>
    <row r="20" spans="1:16">
      <c r="A20" s="131">
        <f>SUM(A18,B18,C18)</f>
        <v>822</v>
      </c>
      <c r="B20" s="131"/>
      <c r="C20" s="131"/>
      <c r="D20" s="131" t="e">
        <f>SUM(D18,E18,F18)</f>
        <v>#REF!</v>
      </c>
      <c r="E20" s="131"/>
      <c r="F20" s="131"/>
      <c r="O20" s="8">
        <f>'S5 Maquette'!I35*1.5</f>
        <v>0</v>
      </c>
      <c r="P20" s="8">
        <f>'S6 Maquette'!I35*1.5</f>
        <v>0</v>
      </c>
    </row>
    <row r="21" spans="1:16">
      <c r="A21" s="131" t="s">
        <v>189</v>
      </c>
      <c r="B21" s="131"/>
      <c r="C21" s="131"/>
      <c r="D21" s="131"/>
      <c r="E21" s="131"/>
      <c r="F21" s="131"/>
      <c r="O21" s="8">
        <f>'S5 Maquette'!I36*1.5</f>
        <v>0</v>
      </c>
      <c r="P21" s="8">
        <f>'S6 Maquette'!I36*1.5</f>
        <v>0</v>
      </c>
    </row>
    <row r="22" spans="1:16" ht="30" customHeight="1">
      <c r="A22" s="131" t="e">
        <f>SUM(A20,D20)</f>
        <v>#REF!</v>
      </c>
      <c r="B22" s="131"/>
      <c r="C22" s="131"/>
      <c r="D22" s="131"/>
      <c r="E22" s="131"/>
      <c r="F22" s="131"/>
      <c r="O22" s="8">
        <f>'S5 Maquette'!I37*1.5</f>
        <v>18</v>
      </c>
      <c r="P22" s="8">
        <f>'S6 Maquette'!I37*1.5</f>
        <v>18</v>
      </c>
    </row>
    <row r="23" spans="1:16">
      <c r="O23" s="8">
        <f>'S5 Maquette'!I38*1.5</f>
        <v>0</v>
      </c>
      <c r="P23" s="8">
        <f>'S6 Maquette'!I38*1.5</f>
        <v>0</v>
      </c>
    </row>
    <row r="24" spans="1:16">
      <c r="O24" s="8">
        <f>'S5 Maquette'!I39*1.5</f>
        <v>0</v>
      </c>
      <c r="P24" s="8">
        <f>'S6 Maquette'!I39*1.5</f>
        <v>0</v>
      </c>
    </row>
    <row r="25" spans="1:16">
      <c r="O25" s="8">
        <f>'S5 Maquette'!I40*1.5</f>
        <v>0</v>
      </c>
      <c r="P25" s="8">
        <f>'S6 Maquette'!I40*1.5</f>
        <v>0</v>
      </c>
    </row>
    <row r="26" spans="1:16">
      <c r="O26" s="8">
        <f>'S5 Maquette'!I41*1.5</f>
        <v>18</v>
      </c>
      <c r="P26" s="8">
        <f>'S6 Maquette'!I41*1.5</f>
        <v>18</v>
      </c>
    </row>
    <row r="27" spans="1:16">
      <c r="O27" s="8">
        <f>'S5 Maquette'!I42*1.5</f>
        <v>0</v>
      </c>
      <c r="P27" s="8">
        <f>'S6 Maquette'!I42*1.5</f>
        <v>0</v>
      </c>
    </row>
    <row r="28" spans="1:16">
      <c r="O28" s="8">
        <f>'S5 Maquette'!I43*1.5</f>
        <v>0</v>
      </c>
      <c r="P28" s="8">
        <f>'S6 Maquette'!I43*1.5</f>
        <v>0</v>
      </c>
    </row>
    <row r="29" spans="1:16">
      <c r="O29" s="8">
        <f>'S5 Maquette'!I44*1.5</f>
        <v>0</v>
      </c>
      <c r="P29" s="8">
        <f>'S6 Maquette'!I44*1.5</f>
        <v>0</v>
      </c>
    </row>
    <row r="30" spans="1:16">
      <c r="O30" s="8">
        <f>'S5 Maquette'!I45*1.5</f>
        <v>18</v>
      </c>
      <c r="P30" s="8">
        <f>'S6 Maquette'!I45*1.5</f>
        <v>18</v>
      </c>
    </row>
    <row r="31" spans="1:16">
      <c r="O31" s="8">
        <f>'S5 Maquette'!I46*1.5</f>
        <v>0</v>
      </c>
      <c r="P31" s="8">
        <f>'S6 Maquette'!I46*1.5</f>
        <v>0</v>
      </c>
    </row>
    <row r="32" spans="1:16">
      <c r="O32" s="8">
        <f>'S5 Maquette'!I47*1.5</f>
        <v>0</v>
      </c>
      <c r="P32" s="8">
        <f>'S6 Maquette'!I47*1.5</f>
        <v>0</v>
      </c>
    </row>
    <row r="33" spans="15:16">
      <c r="O33" s="8">
        <f>'S5 Maquette'!I48*1.5</f>
        <v>0</v>
      </c>
      <c r="P33" s="8">
        <f>'S6 Maquette'!I48*1.5</f>
        <v>0</v>
      </c>
    </row>
    <row r="34" spans="15:16">
      <c r="O34" s="8">
        <f>'S5 Maquette'!I49*1.5</f>
        <v>18</v>
      </c>
      <c r="P34" s="8">
        <f>'S6 Maquette'!I49*1.5</f>
        <v>18</v>
      </c>
    </row>
    <row r="35" spans="15:16">
      <c r="O35" s="8">
        <f>'S5 Maquette'!I50*1.5</f>
        <v>0</v>
      </c>
      <c r="P35" s="8">
        <f>'S6 Maquette'!I50*1.5</f>
        <v>0</v>
      </c>
    </row>
    <row r="36" spans="15:16">
      <c r="O36" s="8">
        <f>'S5 Maquette'!I51*1.5</f>
        <v>0</v>
      </c>
      <c r="P36" s="8">
        <f>'S6 Maquette'!I51*1.5</f>
        <v>0</v>
      </c>
    </row>
    <row r="37" spans="15:16">
      <c r="O37" s="8">
        <f>'S5 Maquette'!I52*1.5</f>
        <v>0</v>
      </c>
      <c r="P37" s="8">
        <f>'S6 Maquette'!I52*1.5</f>
        <v>0</v>
      </c>
    </row>
    <row r="38" spans="15:16">
      <c r="O38" s="8">
        <f>'S5 Maquette'!I53*1.5</f>
        <v>18</v>
      </c>
      <c r="P38" s="8">
        <f>'S6 Maquette'!I53*1.5</f>
        <v>18</v>
      </c>
    </row>
    <row r="39" spans="15:16">
      <c r="O39" s="8">
        <f>'S5 Maquette'!I54*1.5</f>
        <v>0</v>
      </c>
      <c r="P39" s="8">
        <f>'S6 Maquette'!I54*1.5</f>
        <v>0</v>
      </c>
    </row>
    <row r="40" spans="15:16">
      <c r="O40" s="8">
        <f>'S5 Maquette'!I55*1.5</f>
        <v>0</v>
      </c>
      <c r="P40" s="8">
        <f>'S6 Maquette'!I55*1.5</f>
        <v>0</v>
      </c>
    </row>
    <row r="41" spans="15:16">
      <c r="O41" s="8">
        <f>'S5 Maquette'!I56*1.5</f>
        <v>0</v>
      </c>
      <c r="P41" s="8">
        <f>'S6 Maquette'!I56*1.5</f>
        <v>0</v>
      </c>
    </row>
    <row r="42" spans="15:16">
      <c r="O42" s="8">
        <f>'S5 Maquette'!I57*1.5</f>
        <v>18</v>
      </c>
      <c r="P42" s="8">
        <f>'S6 Maquette'!I57*1.5</f>
        <v>18</v>
      </c>
    </row>
    <row r="43" spans="15:16">
      <c r="O43" s="8">
        <f>'S5 Maquette'!I58*1.5</f>
        <v>0</v>
      </c>
      <c r="P43" s="8">
        <f>'S6 Maquette'!I58*1.5</f>
        <v>0</v>
      </c>
    </row>
    <row r="44" spans="15:16">
      <c r="O44" s="8">
        <f>'S5 Maquette'!I59*1.5</f>
        <v>0</v>
      </c>
      <c r="P44" s="8">
        <f>'S6 Maquette'!I59*1.5</f>
        <v>0</v>
      </c>
    </row>
    <row r="45" spans="15:16">
      <c r="O45" s="8">
        <f>'S5 Maquette'!I60*1.5</f>
        <v>0</v>
      </c>
      <c r="P45" s="8">
        <f>'S6 Maquette'!I60*1.5</f>
        <v>0</v>
      </c>
    </row>
    <row r="46" spans="15:16">
      <c r="O46" s="8">
        <f>'S5 Maquette'!I61*1.5</f>
        <v>18</v>
      </c>
      <c r="P46" s="8">
        <f>'S6 Maquette'!I61*1.5</f>
        <v>18</v>
      </c>
    </row>
    <row r="47" spans="15:16">
      <c r="O47" s="8">
        <f>'S5 Maquette'!I62*1.5</f>
        <v>0</v>
      </c>
      <c r="P47" s="8">
        <f>'S6 Maquette'!I62*1.5</f>
        <v>0</v>
      </c>
    </row>
    <row r="48" spans="15:16">
      <c r="O48" s="8">
        <f>'S5 Maquette'!I63*1.5</f>
        <v>0</v>
      </c>
      <c r="P48" s="8">
        <f>'S6 Maquette'!I63*1.5</f>
        <v>0</v>
      </c>
    </row>
    <row r="49" spans="15:16">
      <c r="O49" s="8">
        <f>'S5 Maquette'!I64*1.5</f>
        <v>0</v>
      </c>
      <c r="P49" s="8">
        <f>'S6 Maquette'!I64*1.5</f>
        <v>0</v>
      </c>
    </row>
    <row r="50" spans="15:16">
      <c r="O50" s="8">
        <f>'S5 Maquette'!I65*1.5</f>
        <v>18</v>
      </c>
      <c r="P50" s="8">
        <f>'S6 Maquette'!I65*1.5</f>
        <v>18</v>
      </c>
    </row>
    <row r="51" spans="15:16">
      <c r="O51" s="8">
        <f>'S5 Maquette'!I66*1.5</f>
        <v>0</v>
      </c>
      <c r="P51" s="8">
        <f>'S6 Maquette'!I66*1.5</f>
        <v>0</v>
      </c>
    </row>
    <row r="52" spans="15:16">
      <c r="O52" s="8">
        <f>'S5 Maquette'!I67*1.5</f>
        <v>0</v>
      </c>
      <c r="P52" s="8">
        <f>'S6 Maquette'!I67*1.5</f>
        <v>0</v>
      </c>
    </row>
    <row r="53" spans="15:16">
      <c r="O53" s="8">
        <f>'S5 Maquette'!I68*1.5</f>
        <v>0</v>
      </c>
      <c r="P53" s="8">
        <f>'S6 Maquette'!I68*1.5</f>
        <v>0</v>
      </c>
    </row>
    <row r="54" spans="15:16">
      <c r="O54" s="8">
        <f>'S5 Maquette'!I69*1.5</f>
        <v>0</v>
      </c>
      <c r="P54" s="8">
        <f>'S6 Maquette'!I69*1.5</f>
        <v>0</v>
      </c>
    </row>
    <row r="55" spans="15:16">
      <c r="O55" s="8">
        <f>'S5 Maquette'!I70*1.5</f>
        <v>0</v>
      </c>
      <c r="P55" s="8">
        <f>'S6 Maquette'!I70*1.5</f>
        <v>0</v>
      </c>
    </row>
    <row r="56" spans="15:16">
      <c r="O56" s="8">
        <f>'S5 Maquette'!I71*1.5</f>
        <v>18</v>
      </c>
      <c r="P56" s="8">
        <f>'S6 Maquette'!I71*1.5</f>
        <v>18</v>
      </c>
    </row>
    <row r="57" spans="15:16">
      <c r="O57" s="8">
        <f>'S5 Maquette'!I72*1.5</f>
        <v>0</v>
      </c>
      <c r="P57" s="8">
        <f>'S6 Maquette'!I72*1.5</f>
        <v>0</v>
      </c>
    </row>
    <row r="58" spans="15:16">
      <c r="O58" s="8">
        <f>'S5 Maquette'!I73*1.5</f>
        <v>0</v>
      </c>
      <c r="P58" s="8">
        <f>'S6 Maquette'!I73*1.5</f>
        <v>0</v>
      </c>
    </row>
    <row r="59" spans="15:16">
      <c r="O59" s="8">
        <f>'S5 Maquette'!I74*1.5</f>
        <v>0</v>
      </c>
      <c r="P59" s="8">
        <f>'S6 Maquette'!I74*1.5</f>
        <v>0</v>
      </c>
    </row>
    <row r="60" spans="15:16">
      <c r="O60" s="8">
        <f>'S5 Maquette'!I75*1.5</f>
        <v>0</v>
      </c>
      <c r="P60" s="8">
        <f>'S6 Maquette'!I75*1.5</f>
        <v>0</v>
      </c>
    </row>
    <row r="61" spans="15:16">
      <c r="O61" s="8">
        <f>'S5 Maquette'!I76*1.5</f>
        <v>0</v>
      </c>
      <c r="P61" s="8">
        <f>'S6 Maquette'!I76*1.5</f>
        <v>0</v>
      </c>
    </row>
    <row r="62" spans="15:16">
      <c r="O62" s="8">
        <f>'S5 Maquette'!I77*1.5</f>
        <v>0</v>
      </c>
      <c r="P62" s="8">
        <f>'S6 Maquette'!I77*1.5</f>
        <v>0</v>
      </c>
    </row>
    <row r="63" spans="15:16">
      <c r="O63" s="8">
        <f>'S5 Maquette'!I78*1.5</f>
        <v>0</v>
      </c>
      <c r="P63" s="8">
        <f>'S6 Maquette'!I78*1.5</f>
        <v>0</v>
      </c>
    </row>
    <row r="64" spans="15:16">
      <c r="O64" s="8">
        <f>'S5 Maquette'!I79*1.5</f>
        <v>0</v>
      </c>
      <c r="P64" s="8">
        <f>'S6 Maquette'!I79*1.5</f>
        <v>0</v>
      </c>
    </row>
    <row r="65" spans="15:16">
      <c r="O65" s="8">
        <f>'S5 Maquette'!I80*1.5</f>
        <v>0</v>
      </c>
      <c r="P65" s="8">
        <f>'S6 Maquette'!I80*1.5</f>
        <v>0</v>
      </c>
    </row>
    <row r="66" spans="15:16">
      <c r="O66" s="8">
        <f>'S5 Maquette'!I81*1.5</f>
        <v>0</v>
      </c>
      <c r="P66" s="8">
        <f>'S6 Maquette'!I81*1.5</f>
        <v>0</v>
      </c>
    </row>
    <row r="67" spans="15:16">
      <c r="O67" s="8">
        <f>'S5 Maquette'!I82*1.5</f>
        <v>0</v>
      </c>
      <c r="P67" s="8">
        <f>'S6 Maquette'!I82*1.5</f>
        <v>0</v>
      </c>
    </row>
    <row r="68" spans="15:16">
      <c r="O68" s="8">
        <f>'S5 Maquette'!I83*1.5</f>
        <v>0</v>
      </c>
      <c r="P68" s="8">
        <f>'S6 Maquette'!I83*1.5</f>
        <v>0</v>
      </c>
    </row>
    <row r="69" spans="15:16">
      <c r="O69" s="8">
        <f>'S5 Maquette'!I84*1.5</f>
        <v>0</v>
      </c>
      <c r="P69" s="8">
        <f>'S6 Maquette'!I84*1.5</f>
        <v>0</v>
      </c>
    </row>
    <row r="70" spans="15:16">
      <c r="O70" s="8">
        <f>'S5 Maquette'!I86*1.5</f>
        <v>0</v>
      </c>
      <c r="P70" s="8">
        <f>'S6 Maquette'!I85*1.5</f>
        <v>0</v>
      </c>
    </row>
    <row r="71" spans="15:16">
      <c r="O71" s="8">
        <f>'S5 Maquette'!I87*1.5</f>
        <v>0</v>
      </c>
      <c r="P71" s="8">
        <f>'S6 Maquette'!I87*1.5</f>
        <v>0</v>
      </c>
    </row>
    <row r="72" spans="15:16">
      <c r="O72" s="8">
        <f>'S5 Maquette'!I88*1.5</f>
        <v>0</v>
      </c>
      <c r="P72" s="8">
        <f>'S6 Maquette'!I88*1.5</f>
        <v>0</v>
      </c>
    </row>
    <row r="73" spans="15:16">
      <c r="O73" s="8">
        <f>'S5 Maquette'!I89*1.5</f>
        <v>0</v>
      </c>
      <c r="P73" s="8">
        <f>'S6 Maquette'!I89*1.5</f>
        <v>0</v>
      </c>
    </row>
    <row r="74" spans="15:16">
      <c r="O74" s="8">
        <f>'S5 Maquette'!I90*1.5</f>
        <v>0</v>
      </c>
      <c r="P74" s="8">
        <f>'S6 Maquette'!I90*1.5</f>
        <v>0</v>
      </c>
    </row>
    <row r="75" spans="15:16">
      <c r="O75" s="8">
        <f>'S5 Maquette'!I91*1.5</f>
        <v>0</v>
      </c>
      <c r="P75" s="8">
        <f>'S6 Maquette'!I91*1.5</f>
        <v>0</v>
      </c>
    </row>
    <row r="76" spans="15:16">
      <c r="O76" s="8">
        <f>'S5 Maquette'!I92*1.5</f>
        <v>0</v>
      </c>
      <c r="P76" s="8">
        <f>'S6 Maquette'!I92*1.5</f>
        <v>0</v>
      </c>
    </row>
    <row r="77" spans="15:16">
      <c r="O77" s="8">
        <f>'S5 Maquette'!I93*1.5</f>
        <v>0</v>
      </c>
      <c r="P77" s="8">
        <f>'S6 Maquette'!I93*1.5</f>
        <v>0</v>
      </c>
    </row>
    <row r="78" spans="15:16">
      <c r="O78" s="8">
        <f>'S5 Maquette'!I95*1.5</f>
        <v>18</v>
      </c>
      <c r="P78" s="8">
        <f>'S6 Maquette'!I94*1.5</f>
        <v>0</v>
      </c>
    </row>
    <row r="79" spans="15:16">
      <c r="O79" s="8">
        <f>'S5 Maquette'!I96*1.5</f>
        <v>18</v>
      </c>
      <c r="P79" s="8">
        <f>'S6 Maquette'!I95*1.5</f>
        <v>0</v>
      </c>
    </row>
    <row r="80" spans="15:16">
      <c r="O80" s="8">
        <f>'S5 Maquette'!I97*1.5</f>
        <v>0</v>
      </c>
      <c r="P80" s="8">
        <f>'S6 Maquette'!I96*1.5</f>
        <v>0</v>
      </c>
    </row>
    <row r="81" spans="15:16">
      <c r="O81" s="8">
        <f>'S5 Maquette'!I98*1.5</f>
        <v>27</v>
      </c>
      <c r="P81" s="8">
        <f>'S6 Maquette'!I97*1.5</f>
        <v>0</v>
      </c>
    </row>
    <row r="82" spans="15:16">
      <c r="O82" s="8">
        <f>'S5 Maquette'!I99*1.5</f>
        <v>0</v>
      </c>
      <c r="P82" s="8">
        <f>'S6 Maquette'!I98*1.5</f>
        <v>0</v>
      </c>
    </row>
    <row r="83" spans="15:16">
      <c r="O83" s="8">
        <f>'S5 Maquette'!I100*1.5</f>
        <v>0</v>
      </c>
      <c r="P83" s="8">
        <f>'S6 Maquette'!I99*1.5</f>
        <v>0</v>
      </c>
    </row>
    <row r="84" spans="15:16">
      <c r="O84" s="8">
        <f>'S5 Maquette'!I101*1.5</f>
        <v>0</v>
      </c>
      <c r="P84" s="8">
        <f>'S6 Maquette'!I100*1.5</f>
        <v>0</v>
      </c>
    </row>
    <row r="85" spans="15:16">
      <c r="O85" s="8">
        <f>'S5 Maquette'!I102*1.5</f>
        <v>0</v>
      </c>
      <c r="P85" s="8">
        <f>'S6 Maquette'!I101*1.5</f>
        <v>0</v>
      </c>
    </row>
    <row r="86" spans="15:16">
      <c r="O86" s="8">
        <f>'S5 Maquette'!I103*1.5</f>
        <v>18</v>
      </c>
      <c r="P86" s="8">
        <f>'S6 Maquette'!I102*1.5</f>
        <v>0</v>
      </c>
    </row>
    <row r="87" spans="15:16">
      <c r="O87" s="8">
        <f>'S5 Maquette'!I104*1.5</f>
        <v>9</v>
      </c>
      <c r="P87" s="8">
        <f>'S6 Maquette'!I103*1.5</f>
        <v>0</v>
      </c>
    </row>
    <row r="88" spans="15:16">
      <c r="O88" s="8">
        <f>'S5 Maquette'!I105*1.5</f>
        <v>0</v>
      </c>
      <c r="P88" s="8">
        <f>'S6 Maquette'!I104*1.5</f>
        <v>0</v>
      </c>
    </row>
    <row r="89" spans="15:16">
      <c r="O89" s="8">
        <f>'S5 Maquette'!I106*1.5</f>
        <v>0</v>
      </c>
      <c r="P89" s="8">
        <f>'S6 Maquette'!I105*1.5</f>
        <v>0</v>
      </c>
    </row>
    <row r="90" spans="15:16">
      <c r="O90" s="8">
        <f>'S5 Maquette'!I107*1.5</f>
        <v>0</v>
      </c>
      <c r="P90" s="8" t="e">
        <f>'S6 Maquette'!#REF!*1.5</f>
        <v>#REF!</v>
      </c>
    </row>
    <row r="91" spans="15:16">
      <c r="O91" s="8">
        <f>'S5 Maquette'!I108*1.5</f>
        <v>0</v>
      </c>
      <c r="P91" s="8">
        <f>'S6 Maquette'!I106*1.5</f>
        <v>0</v>
      </c>
    </row>
    <row r="92" spans="15:16">
      <c r="O92" s="8">
        <f>'S5 Maquette'!I109*1.5</f>
        <v>0</v>
      </c>
      <c r="P92" s="8">
        <f>'S6 Maquette'!I108*1.5</f>
        <v>18</v>
      </c>
    </row>
    <row r="93" spans="15:16">
      <c r="O93" s="8">
        <f>'S5 Maquette'!I110*1.5</f>
        <v>0</v>
      </c>
      <c r="P93" s="8">
        <f>'S6 Maquette'!I109*1.5</f>
        <v>18</v>
      </c>
    </row>
    <row r="94" spans="15:16">
      <c r="O94" s="8">
        <f>'S5 Maquette'!I111*1.5</f>
        <v>0</v>
      </c>
      <c r="P94" s="8">
        <f>'S6 Maquette'!I110*1.5</f>
        <v>0</v>
      </c>
    </row>
    <row r="95" spans="15:16">
      <c r="O95" s="8">
        <f>'S5 Maquette'!I112*1.5</f>
        <v>0</v>
      </c>
      <c r="P95" s="8">
        <f>'S6 Maquette'!I111*1.5</f>
        <v>27</v>
      </c>
    </row>
    <row r="96" spans="15:16">
      <c r="O96" s="8">
        <f>'S5 Maquette'!I113*1.5</f>
        <v>0</v>
      </c>
      <c r="P96" s="8">
        <f>'S6 Maquette'!I112*1.5</f>
        <v>0</v>
      </c>
    </row>
    <row r="97" spans="15:16">
      <c r="O97" s="8">
        <f>'S5 Maquette'!I114*1.5</f>
        <v>0</v>
      </c>
      <c r="P97" s="8">
        <f>'S6 Maquette'!I113*1.5</f>
        <v>0</v>
      </c>
    </row>
    <row r="98" spans="15:16">
      <c r="O98" s="8">
        <f>'S5 Maquette'!I115*1.5</f>
        <v>0</v>
      </c>
      <c r="P98" s="8">
        <f>'S6 Maquette'!I114*1.5</f>
        <v>0</v>
      </c>
    </row>
    <row r="99" spans="15:16">
      <c r="O99" s="8">
        <f>'S5 Maquette'!I116*1.5</f>
        <v>0</v>
      </c>
      <c r="P99" s="8">
        <f>'S6 Maquette'!I115*1.5</f>
        <v>0</v>
      </c>
    </row>
    <row r="100" spans="15:16">
      <c r="O100" s="8">
        <f>'S5 Maquette'!I117*1.5</f>
        <v>0</v>
      </c>
      <c r="P100" s="8">
        <f>'S6 Maquette'!I116*1.5</f>
        <v>18</v>
      </c>
    </row>
    <row r="101" spans="15:16">
      <c r="O101" s="8">
        <f>'S5 Maquette'!I118*1.5</f>
        <v>0</v>
      </c>
      <c r="P101" s="8">
        <f>'S6 Maquette'!I117*1.5</f>
        <v>9</v>
      </c>
    </row>
    <row r="102" spans="15:16">
      <c r="O102" s="8">
        <f>'S5 Maquette'!I119*1.5</f>
        <v>0</v>
      </c>
      <c r="P102" s="8">
        <f>'S6 Maquette'!I118*1.5</f>
        <v>0</v>
      </c>
    </row>
    <row r="103" spans="15:16">
      <c r="O103" s="8">
        <f>'S5 Maquette'!I120*1.5</f>
        <v>0</v>
      </c>
      <c r="P103" s="8">
        <f>'S6 Maquette'!I119*1.5</f>
        <v>0</v>
      </c>
    </row>
    <row r="104" spans="15:16">
      <c r="O104" s="8">
        <f>'S5 Maquette'!I121*1.5</f>
        <v>0</v>
      </c>
      <c r="P104" s="8">
        <f>'S6 Maquette'!I120*1.5</f>
        <v>0</v>
      </c>
    </row>
    <row r="105" spans="15:16">
      <c r="O105" s="8">
        <f>'S5 Maquette'!I122*1.5</f>
        <v>0</v>
      </c>
      <c r="P105" s="8">
        <f>'S6 Maquette'!I121*1.5</f>
        <v>0</v>
      </c>
    </row>
    <row r="106" spans="15:16">
      <c r="O106" s="8">
        <f>'S5 Maquette'!I123*1.5</f>
        <v>0</v>
      </c>
      <c r="P106" s="8">
        <f>'S6 Maquette'!I122*1.5</f>
        <v>0</v>
      </c>
    </row>
    <row r="107" spans="15:16">
      <c r="O107" s="8">
        <f>'S5 Maquette'!I124*1.5</f>
        <v>0</v>
      </c>
      <c r="P107" s="8">
        <f>'S6 Maquette'!I123*1.5</f>
        <v>0</v>
      </c>
    </row>
    <row r="108" spans="15:16">
      <c r="O108" s="8">
        <f>'S5 Maquette'!I125*1.5</f>
        <v>0</v>
      </c>
      <c r="P108" s="8">
        <f>'S6 Maquette'!I124*1.5</f>
        <v>0</v>
      </c>
    </row>
    <row r="109" spans="15:16">
      <c r="O109" s="8">
        <f>'S5 Maquette'!I126*1.5</f>
        <v>0</v>
      </c>
      <c r="P109" s="8">
        <f>'S6 Maquette'!I125*1.5</f>
        <v>0</v>
      </c>
    </row>
    <row r="110" spans="15:16">
      <c r="O110" s="8">
        <f>'S5 Maquette'!I127*1.5</f>
        <v>0</v>
      </c>
      <c r="P110" s="8">
        <f>'S6 Maquette'!I126*1.5</f>
        <v>0</v>
      </c>
    </row>
    <row r="111" spans="15:16">
      <c r="O111" s="8">
        <f>'S5 Maquette'!I128*1.5</f>
        <v>0</v>
      </c>
      <c r="P111" s="8">
        <f>'S6 Maquette'!I127*1.5</f>
        <v>0</v>
      </c>
    </row>
    <row r="112" spans="15:16">
      <c r="O112" s="8">
        <f>'S5 Maquette'!I129*1.5</f>
        <v>0</v>
      </c>
      <c r="P112" s="8">
        <f>'S6 Maquette'!I128*1.5</f>
        <v>0</v>
      </c>
    </row>
    <row r="113" spans="15:16">
      <c r="O113" s="8">
        <f>'S5 Maquette'!I130*1.5</f>
        <v>0</v>
      </c>
      <c r="P113" s="8">
        <f>'S6 Maquette'!I129*1.5</f>
        <v>0</v>
      </c>
    </row>
    <row r="114" spans="15:16">
      <c r="O114" s="8">
        <f>'S5 Maquette'!I131*1.5</f>
        <v>0</v>
      </c>
      <c r="P114" s="8">
        <f>'S6 Maquette'!I130*1.5</f>
        <v>0</v>
      </c>
    </row>
    <row r="115" spans="15:16">
      <c r="O115" s="8">
        <f>'S5 Maquette'!I132*1.5</f>
        <v>0</v>
      </c>
      <c r="P115" s="8">
        <f>'S6 Maquette'!I131*1.5</f>
        <v>0</v>
      </c>
    </row>
    <row r="116" spans="15:16">
      <c r="O116" s="8">
        <f>'S5 Maquette'!I133*1.5</f>
        <v>0</v>
      </c>
      <c r="P116" s="8">
        <f>'S6 Maquette'!I132*1.5</f>
        <v>0</v>
      </c>
    </row>
    <row r="117" spans="15:16">
      <c r="O117" s="8">
        <f>'S5 Maquette'!I134*1.5</f>
        <v>0</v>
      </c>
      <c r="P117" s="8">
        <f>'S6 Maquette'!I133*1.5</f>
        <v>0</v>
      </c>
    </row>
    <row r="118" spans="15:16">
      <c r="O118" s="8">
        <f>'S5 Maquette'!I135*1.5</f>
        <v>0</v>
      </c>
      <c r="P118" s="8">
        <f>'S6 Maquette'!I134*1.5</f>
        <v>0</v>
      </c>
    </row>
    <row r="119" spans="15:16">
      <c r="O119" s="8">
        <f>'S5 Maquette'!I136*1.5</f>
        <v>0</v>
      </c>
      <c r="P119" s="8">
        <f>'S6 Maquette'!I135*1.5</f>
        <v>0</v>
      </c>
    </row>
    <row r="120" spans="15:16">
      <c r="O120" s="8">
        <f>'S5 Maquette'!I137*1.5</f>
        <v>0</v>
      </c>
      <c r="P120" s="8">
        <f>'S6 Maquette'!I136*1.5</f>
        <v>0</v>
      </c>
    </row>
    <row r="121" spans="15:16">
      <c r="O121" s="8">
        <f>'S5 Maquette'!I138*1.5</f>
        <v>0</v>
      </c>
      <c r="P121" s="8">
        <f>'S6 Maquette'!I137*1.5</f>
        <v>0</v>
      </c>
    </row>
    <row r="122" spans="15:16">
      <c r="O122" s="8">
        <f>'S5 Maquette'!I139*1.5</f>
        <v>0</v>
      </c>
      <c r="P122" s="8">
        <f>'S6 Maquette'!I138*1.5</f>
        <v>0</v>
      </c>
    </row>
    <row r="123" spans="15:16">
      <c r="O123" s="8">
        <f>'S5 Maquette'!I140*1.5</f>
        <v>0</v>
      </c>
      <c r="P123" s="8">
        <f>'S6 Maquette'!I139*1.5</f>
        <v>0</v>
      </c>
    </row>
    <row r="124" spans="15:16">
      <c r="O124" s="8">
        <f>'S5 Maquette'!I141*1.5</f>
        <v>0</v>
      </c>
      <c r="P124" s="8">
        <f>'S6 Maquette'!I140*1.5</f>
        <v>0</v>
      </c>
    </row>
    <row r="125" spans="15:16">
      <c r="O125" s="8">
        <f>'S5 Maquette'!I142*1.5</f>
        <v>0</v>
      </c>
      <c r="P125" s="8">
        <f>'S6 Maquette'!I141*1.5</f>
        <v>0</v>
      </c>
    </row>
    <row r="126" spans="15:16">
      <c r="O126" s="8">
        <f>'S5 Maquette'!I143*1.5</f>
        <v>0</v>
      </c>
      <c r="P126" s="8">
        <f>'S6 Maquette'!I142*1.5</f>
        <v>0</v>
      </c>
    </row>
    <row r="127" spans="15:16">
      <c r="O127" s="8">
        <f>'S5 Maquette'!I144*1.5</f>
        <v>0</v>
      </c>
      <c r="P127" s="8">
        <f>'S6 Maquette'!I143*1.5</f>
        <v>0</v>
      </c>
    </row>
    <row r="128" spans="15:16">
      <c r="O128" s="8">
        <f>'S5 Maquette'!I145*1.5</f>
        <v>0</v>
      </c>
      <c r="P128" s="8">
        <f>'S6 Maquette'!I144*1.5</f>
        <v>0</v>
      </c>
    </row>
    <row r="129" spans="15:16">
      <c r="O129" s="8">
        <f>'S5 Maquette'!I146*1.5</f>
        <v>0</v>
      </c>
      <c r="P129" s="8">
        <f>'S6 Maquette'!I145*1.5</f>
        <v>0</v>
      </c>
    </row>
    <row r="130" spans="15:16">
      <c r="O130" s="8">
        <f>'S5 Maquette'!I147*1.5</f>
        <v>0</v>
      </c>
      <c r="P130" s="8">
        <f>'S6 Maquette'!I146*1.5</f>
        <v>0</v>
      </c>
    </row>
    <row r="131" spans="15:16">
      <c r="O131" s="8">
        <f>'S5 Maquette'!I148*1.5</f>
        <v>0</v>
      </c>
      <c r="P131" s="8">
        <f>'S6 Maquette'!I147*1.5</f>
        <v>0</v>
      </c>
    </row>
    <row r="132" spans="15:16">
      <c r="O132" s="8">
        <f>'S5 Maquette'!I149*1.5</f>
        <v>0</v>
      </c>
      <c r="P132" s="8">
        <f>'S6 Maquette'!I148*1.5</f>
        <v>0</v>
      </c>
    </row>
    <row r="133" spans="15:16">
      <c r="O133" s="8">
        <f>'S5 Maquette'!I150*1.5</f>
        <v>0</v>
      </c>
      <c r="P133" s="8">
        <f>'S6 Maquette'!I149*1.5</f>
        <v>0</v>
      </c>
    </row>
    <row r="134" spans="15:16">
      <c r="O134" s="8">
        <f>'S5 Maquette'!I151*1.5</f>
        <v>0</v>
      </c>
      <c r="P134" s="8">
        <f>'S6 Maquette'!I150*1.5</f>
        <v>0</v>
      </c>
    </row>
    <row r="135" spans="15:16">
      <c r="O135" s="8">
        <f>'S5 Maquette'!I152*1.5</f>
        <v>0</v>
      </c>
      <c r="P135" s="8">
        <f>'S6 Maquette'!I151*1.5</f>
        <v>0</v>
      </c>
    </row>
    <row r="136" spans="15:16">
      <c r="O136" s="8">
        <f>'S5 Maquette'!I153*1.5</f>
        <v>0</v>
      </c>
      <c r="P136" s="8">
        <f>'S6 Maquette'!I152*1.5</f>
        <v>0</v>
      </c>
    </row>
    <row r="137" spans="15:16">
      <c r="O137" s="8">
        <f>'S5 Maquette'!I154*1.5</f>
        <v>0</v>
      </c>
      <c r="P137" s="8">
        <f>'S6 Maquette'!I153*1.5</f>
        <v>0</v>
      </c>
    </row>
    <row r="138" spans="15:16">
      <c r="O138" s="8">
        <f>'S5 Maquette'!I155*1.5</f>
        <v>0</v>
      </c>
      <c r="P138" s="8">
        <f>'S6 Maquette'!I154*1.5</f>
        <v>0</v>
      </c>
    </row>
    <row r="139" spans="15:16">
      <c r="O139" s="8">
        <f>'S5 Maquette'!I156*1.5</f>
        <v>0</v>
      </c>
      <c r="P139" s="8">
        <f>'S6 Maquette'!I155*1.5</f>
        <v>0</v>
      </c>
    </row>
    <row r="140" spans="15:16">
      <c r="O140" s="8">
        <f>'S5 Maquette'!I157*1.5</f>
        <v>0</v>
      </c>
      <c r="P140" s="8">
        <f>'S6 Maquette'!I156*1.5</f>
        <v>0</v>
      </c>
    </row>
    <row r="141" spans="15:16">
      <c r="O141" s="8">
        <f>'S5 Maquette'!I158*1.5</f>
        <v>0</v>
      </c>
      <c r="P141" s="8">
        <f>'S6 Maquette'!I157*1.5</f>
        <v>0</v>
      </c>
    </row>
    <row r="142" spans="15:16">
      <c r="O142" s="8">
        <f>'S5 Maquette'!I159*1.5</f>
        <v>0</v>
      </c>
      <c r="P142" s="8">
        <f>'S6 Maquette'!I158*1.5</f>
        <v>0</v>
      </c>
    </row>
    <row r="143" spans="15:16">
      <c r="O143" s="8">
        <f>'S5 Maquette'!I160*1.5</f>
        <v>0</v>
      </c>
      <c r="P143" s="8">
        <f>'S6 Maquette'!I159*1.5</f>
        <v>0</v>
      </c>
    </row>
    <row r="144" spans="15:16">
      <c r="O144" s="8">
        <f>'S5 Maquette'!I161*1.5</f>
        <v>0</v>
      </c>
      <c r="P144" s="8">
        <f>'S6 Maquette'!I160*1.5</f>
        <v>0</v>
      </c>
    </row>
    <row r="145" spans="15:16">
      <c r="O145" s="8">
        <f>'S5 Maquette'!I162*1.5</f>
        <v>0</v>
      </c>
      <c r="P145" s="8">
        <f>'S6 Maquette'!I161*1.5</f>
        <v>0</v>
      </c>
    </row>
    <row r="146" spans="15:16">
      <c r="O146" s="8">
        <f>'S5 Maquette'!I163*1.5</f>
        <v>0</v>
      </c>
      <c r="P146" s="8">
        <f>'S6 Maquette'!I162*1.5</f>
        <v>0</v>
      </c>
    </row>
    <row r="147" spans="15:16">
      <c r="O147" s="8">
        <f>'S5 Maquette'!I164*1.5</f>
        <v>0</v>
      </c>
      <c r="P147" s="8">
        <f>'S6 Maquette'!I163*1.5</f>
        <v>0</v>
      </c>
    </row>
    <row r="148" spans="15:16">
      <c r="O148" s="8">
        <f>'S5 Maquette'!I165*1.5</f>
        <v>0</v>
      </c>
      <c r="P148" s="8">
        <f>'S6 Maquette'!I164*1.5</f>
        <v>0</v>
      </c>
    </row>
    <row r="149" spans="15:16">
      <c r="O149" s="8">
        <f>'S5 Maquette'!I166*1.5</f>
        <v>0</v>
      </c>
      <c r="P149" s="8">
        <f>'S6 Maquette'!I165*1.5</f>
        <v>0</v>
      </c>
    </row>
    <row r="150" spans="15:16">
      <c r="O150" s="8">
        <f>'S5 Maquette'!I167*1.5</f>
        <v>0</v>
      </c>
      <c r="P150" s="8">
        <f>'S6 Maquette'!I166*1.5</f>
        <v>0</v>
      </c>
    </row>
    <row r="151" spans="15:16">
      <c r="O151" s="8">
        <f>'S5 Maquette'!I168*1.5</f>
        <v>0</v>
      </c>
      <c r="P151" s="8">
        <f>'S6 Maquette'!I167*1.5</f>
        <v>0</v>
      </c>
    </row>
    <row r="152" spans="15:16">
      <c r="O152" s="8">
        <f>'S5 Maquette'!I169*1.5</f>
        <v>0</v>
      </c>
      <c r="P152" s="8">
        <f>'S6 Maquette'!I168*1.5</f>
        <v>0</v>
      </c>
    </row>
    <row r="153" spans="15:16">
      <c r="O153" s="8">
        <f>'S5 Maquette'!I170*1.5</f>
        <v>0</v>
      </c>
      <c r="P153" s="8">
        <f>'S6 Maquette'!I169*1.5</f>
        <v>0</v>
      </c>
    </row>
    <row r="154" spans="15:16">
      <c r="O154" s="8">
        <f>'S5 Maquette'!I171*1.5</f>
        <v>0</v>
      </c>
      <c r="P154" s="8">
        <f>'S6 Maquette'!I170*1.5</f>
        <v>0</v>
      </c>
    </row>
    <row r="155" spans="15:16">
      <c r="O155" s="8">
        <f>'S5 Maquette'!I172*1.5</f>
        <v>0</v>
      </c>
      <c r="P155" s="8">
        <f>'S6 Maquette'!I171*1.5</f>
        <v>0</v>
      </c>
    </row>
    <row r="156" spans="15:16">
      <c r="O156" s="8">
        <f>'S5 Maquette'!I173*1.5</f>
        <v>0</v>
      </c>
      <c r="P156" s="8">
        <f>'S6 Maquette'!I172*1.5</f>
        <v>0</v>
      </c>
    </row>
    <row r="157" spans="15:16">
      <c r="O157" s="8">
        <f>'S5 Maquette'!I174*1.5</f>
        <v>0</v>
      </c>
      <c r="P157" s="8">
        <f>'S6 Maquette'!I173*1.5</f>
        <v>0</v>
      </c>
    </row>
    <row r="158" spans="15:16">
      <c r="O158" s="8">
        <f>'S5 Maquette'!I175*1.5</f>
        <v>0</v>
      </c>
      <c r="P158" s="8">
        <f>'S6 Maquette'!I174*1.5</f>
        <v>0</v>
      </c>
    </row>
    <row r="159" spans="15:16">
      <c r="O159" s="8">
        <f>'S5 Maquette'!I176*1.5</f>
        <v>0</v>
      </c>
      <c r="P159" s="8">
        <f>'S6 Maquette'!I175*1.5</f>
        <v>0</v>
      </c>
    </row>
    <row r="160" spans="15:16">
      <c r="O160" s="8">
        <f>'S5 Maquette'!I177*1.5</f>
        <v>0</v>
      </c>
      <c r="P160" s="8">
        <f>'S6 Maquette'!I176*1.5</f>
        <v>0</v>
      </c>
    </row>
    <row r="161" spans="15:16">
      <c r="O161" s="8">
        <f>'S5 Maquette'!I178*1.5</f>
        <v>0</v>
      </c>
      <c r="P161" s="8">
        <f>'S6 Maquette'!I177*1.5</f>
        <v>0</v>
      </c>
    </row>
    <row r="162" spans="15:16">
      <c r="O162" s="8">
        <f>'S5 Maquette'!I179*1.5</f>
        <v>0</v>
      </c>
      <c r="P162" s="8">
        <f>'S6 Maquette'!I178*1.5</f>
        <v>0</v>
      </c>
    </row>
    <row r="163" spans="15:16">
      <c r="O163" s="8">
        <f>'S5 Maquette'!I180*1.5</f>
        <v>0</v>
      </c>
      <c r="P163" s="8">
        <f>'S6 Maquette'!I179*1.5</f>
        <v>0</v>
      </c>
    </row>
    <row r="164" spans="15:16">
      <c r="O164" s="8">
        <f>'S5 Maquette'!I181*1.5</f>
        <v>0</v>
      </c>
      <c r="P164" s="8">
        <f>'S6 Maquette'!I180*1.5</f>
        <v>0</v>
      </c>
    </row>
    <row r="165" spans="15:16">
      <c r="O165" s="8">
        <f>'S5 Maquette'!I182*1.5</f>
        <v>0</v>
      </c>
      <c r="P165" s="8">
        <f>'S6 Maquette'!I181*1.5</f>
        <v>0</v>
      </c>
    </row>
    <row r="166" spans="15:16">
      <c r="O166" s="8">
        <f>'S5 Maquette'!I183*1.5</f>
        <v>0</v>
      </c>
      <c r="P166" s="8">
        <f>'S6 Maquette'!I182*1.5</f>
        <v>0</v>
      </c>
    </row>
    <row r="167" spans="15:16">
      <c r="O167" s="8">
        <f>'S5 Maquette'!I184*1.5</f>
        <v>0</v>
      </c>
      <c r="P167" s="8">
        <f>'S6 Maquette'!I183*1.5</f>
        <v>0</v>
      </c>
    </row>
    <row r="168" spans="15:16">
      <c r="O168" s="8">
        <f>'S5 Maquette'!I185*1.5</f>
        <v>0</v>
      </c>
      <c r="P168" s="8">
        <f>'S6 Maquette'!I184*1.5</f>
        <v>0</v>
      </c>
    </row>
    <row r="169" spans="15:16">
      <c r="O169" s="8">
        <f>'S5 Maquette'!I186*1.5</f>
        <v>0</v>
      </c>
      <c r="P169" s="8">
        <f>'S6 Maquette'!I185*1.5</f>
        <v>0</v>
      </c>
    </row>
    <row r="170" spans="15:16">
      <c r="O170" s="8">
        <f>'S5 Maquette'!I187*1.5</f>
        <v>0</v>
      </c>
      <c r="P170" s="8">
        <f>'S6 Maquette'!I186*1.5</f>
        <v>0</v>
      </c>
    </row>
    <row r="171" spans="15:16">
      <c r="O171" s="8">
        <f>'S5 Maquette'!I188*1.5</f>
        <v>0</v>
      </c>
      <c r="P171" s="8">
        <f>'S6 Maquette'!I187*1.5</f>
        <v>0</v>
      </c>
    </row>
    <row r="172" spans="15:16">
      <c r="O172" s="8">
        <f>'S5 Maquette'!I189*1.5</f>
        <v>0</v>
      </c>
      <c r="P172" s="8">
        <f>'S6 Maquette'!I188*1.5</f>
        <v>0</v>
      </c>
    </row>
    <row r="173" spans="15:16">
      <c r="O173" s="8">
        <f>'S5 Maquette'!I190*1.5</f>
        <v>0</v>
      </c>
      <c r="P173" s="8">
        <f>'S6 Maquette'!I189*1.5</f>
        <v>0</v>
      </c>
    </row>
    <row r="174" spans="15:16">
      <c r="O174" s="8">
        <f>'S5 Maquette'!I191*1.5</f>
        <v>0</v>
      </c>
      <c r="P174" s="8">
        <f>'S6 Maquette'!I190*1.5</f>
        <v>0</v>
      </c>
    </row>
    <row r="175" spans="15:16">
      <c r="O175" s="8">
        <f>'S5 Maquette'!I192*1.5</f>
        <v>0</v>
      </c>
      <c r="P175" s="8">
        <f>'S6 Maquette'!I191*1.5</f>
        <v>0</v>
      </c>
    </row>
    <row r="176" spans="15:16">
      <c r="O176" s="8">
        <f>'S5 Maquette'!I193*1.5</f>
        <v>0</v>
      </c>
      <c r="P176" s="8">
        <f>'S6 Maquette'!I192*1.5</f>
        <v>0</v>
      </c>
    </row>
    <row r="177" spans="15:16">
      <c r="O177" s="8">
        <f>'S5 Maquette'!I194*1.5</f>
        <v>0</v>
      </c>
      <c r="P177" s="8">
        <f>'S6 Maquette'!I193*1.5</f>
        <v>0</v>
      </c>
    </row>
    <row r="178" spans="15:16">
      <c r="O178" s="8">
        <f>'S5 Maquette'!I195*1.5</f>
        <v>0</v>
      </c>
      <c r="P178" s="8">
        <f>'S6 Maquette'!I194*1.5</f>
        <v>0</v>
      </c>
    </row>
    <row r="179" spans="15:16">
      <c r="O179" s="8">
        <f>'S5 Maquette'!I196*1.5</f>
        <v>0</v>
      </c>
      <c r="P179" s="8">
        <f>'S6 Maquette'!I195*1.5</f>
        <v>0</v>
      </c>
    </row>
    <row r="180" spans="15:16">
      <c r="O180" s="8">
        <f>'S5 Maquette'!I197*1.5</f>
        <v>0</v>
      </c>
      <c r="P180" s="8">
        <f>'S6 Maquette'!I196*1.5</f>
        <v>0</v>
      </c>
    </row>
    <row r="181" spans="15:16">
      <c r="O181" s="8">
        <f>'S5 Maquette'!I198*1.5</f>
        <v>0</v>
      </c>
      <c r="P181" s="8">
        <f>'S6 Maquette'!I197*1.5</f>
        <v>0</v>
      </c>
    </row>
    <row r="182" spans="15:16">
      <c r="O182" s="8">
        <f>'S5 Maquette'!I199*1.5</f>
        <v>0</v>
      </c>
      <c r="P182" s="8">
        <f>'S6 Maquette'!I198*1.5</f>
        <v>0</v>
      </c>
    </row>
    <row r="183" spans="15:16">
      <c r="O183" s="8">
        <f>'S5 Maquette'!I200*1.5</f>
        <v>0</v>
      </c>
      <c r="P183" s="8">
        <f>'S6 Maquette'!I199*1.5</f>
        <v>0</v>
      </c>
    </row>
    <row r="184" spans="15:16">
      <c r="O184" s="8">
        <f>'S5 Maquette'!I201*1.5</f>
        <v>0</v>
      </c>
      <c r="P184" s="8">
        <f>'S6 Maquette'!I200*1.5</f>
        <v>0</v>
      </c>
    </row>
    <row r="185" spans="15:16">
      <c r="O185" s="8">
        <f>'S5 Maquette'!I202*1.5</f>
        <v>0</v>
      </c>
      <c r="P185" s="8">
        <f>'S6 Maquette'!I201*1.5</f>
        <v>0</v>
      </c>
    </row>
    <row r="186" spans="15:16">
      <c r="O186" s="8">
        <f>'S5 Maquette'!I203*1.5</f>
        <v>0</v>
      </c>
      <c r="P186" s="8">
        <f>'S6 Maquette'!I202*1.5</f>
        <v>0</v>
      </c>
    </row>
    <row r="187" spans="15:16">
      <c r="O187" s="8">
        <f>'S5 Maquette'!I204*1.5</f>
        <v>0</v>
      </c>
      <c r="P187" s="8">
        <f>'S6 Maquette'!I203*1.5</f>
        <v>0</v>
      </c>
    </row>
    <row r="188" spans="15:16">
      <c r="O188" s="8">
        <f>'S5 Maquette'!I205*1.5</f>
        <v>0</v>
      </c>
      <c r="P188" s="8">
        <f>'S6 Maquette'!I204*1.5</f>
        <v>0</v>
      </c>
    </row>
    <row r="189" spans="15:16">
      <c r="O189" s="8">
        <f>'S5 Maquette'!I206*1.5</f>
        <v>0</v>
      </c>
      <c r="P189" s="8">
        <f>'S6 Maquette'!I205*1.5</f>
        <v>0</v>
      </c>
    </row>
    <row r="190" spans="15:16">
      <c r="O190" s="8">
        <f>'S5 Maquette'!I207*1.5</f>
        <v>0</v>
      </c>
      <c r="P190" s="8">
        <f>'S6 Maquette'!I206*1.5</f>
        <v>0</v>
      </c>
    </row>
    <row r="191" spans="15:16">
      <c r="O191" s="8">
        <f>'S5 Maquette'!I208*1.5</f>
        <v>0</v>
      </c>
      <c r="P191" s="8">
        <f>'S6 Maquette'!I207*1.5</f>
        <v>0</v>
      </c>
    </row>
    <row r="192" spans="15:16">
      <c r="O192" s="8">
        <f>'S5 Maquette'!I209*1.5</f>
        <v>0</v>
      </c>
      <c r="P192" s="8">
        <f>'S6 Maquette'!I208*1.5</f>
        <v>0</v>
      </c>
    </row>
    <row r="193" spans="15:16">
      <c r="O193" s="8">
        <f>'S5 Maquette'!I210*1.5</f>
        <v>0</v>
      </c>
      <c r="P193" s="8">
        <f>'S6 Maquette'!I209*1.5</f>
        <v>0</v>
      </c>
    </row>
    <row r="194" spans="15:16">
      <c r="O194" s="8">
        <f>'S5 Maquette'!I211*1.5</f>
        <v>0</v>
      </c>
      <c r="P194" s="8">
        <f>'S6 Maquette'!I210*1.5</f>
        <v>0</v>
      </c>
    </row>
    <row r="195" spans="15:16">
      <c r="O195" s="8">
        <f>'S5 Maquette'!I212*1.5</f>
        <v>0</v>
      </c>
      <c r="P195" s="8">
        <f>'S6 Maquette'!I211*1.5</f>
        <v>0</v>
      </c>
    </row>
    <row r="196" spans="15:16">
      <c r="O196" s="8">
        <f>'S5 Maquette'!I213*1.5</f>
        <v>0</v>
      </c>
      <c r="P196" s="8">
        <f>'S6 Maquette'!I212*1.5</f>
        <v>0</v>
      </c>
    </row>
    <row r="197" spans="15:16">
      <c r="O197" s="8">
        <f>'S5 Maquette'!I214*1.5</f>
        <v>0</v>
      </c>
      <c r="P197" s="8">
        <f>'S6 Maquette'!I213*1.5</f>
        <v>0</v>
      </c>
    </row>
    <row r="198" spans="15:16">
      <c r="O198" s="8">
        <f>'S5 Maquette'!I215*1.5</f>
        <v>0</v>
      </c>
      <c r="P198" s="8">
        <f>'S6 Maquette'!I214*1.5</f>
        <v>0</v>
      </c>
    </row>
    <row r="199" spans="15:16">
      <c r="O199" s="8">
        <f>'S5 Maquette'!I216*1.5</f>
        <v>0</v>
      </c>
      <c r="P199" s="8">
        <f>'S6 Maquette'!I215*1.5</f>
        <v>0</v>
      </c>
    </row>
    <row r="200" spans="15:16">
      <c r="O200" s="8">
        <f>'S5 Maquette'!I217*1.5</f>
        <v>0</v>
      </c>
      <c r="P200" s="8">
        <f>'S6 Maquette'!I216*1.5</f>
        <v>0</v>
      </c>
    </row>
    <row r="201" spans="15:16">
      <c r="O201" s="8">
        <f>'S5 Maquette'!I218*1.5</f>
        <v>0</v>
      </c>
      <c r="P201" s="8">
        <f>'S6 Maquette'!I217*1.5</f>
        <v>0</v>
      </c>
    </row>
    <row r="202" spans="15:16">
      <c r="O202" s="8">
        <f>'S5 Maquette'!I219*1.5</f>
        <v>0</v>
      </c>
      <c r="P202" s="8">
        <f>'S6 Maquette'!I218*1.5</f>
        <v>0</v>
      </c>
    </row>
    <row r="203" spans="15:16">
      <c r="O203" s="8">
        <f>'S5 Maquette'!I220*1.5</f>
        <v>0</v>
      </c>
      <c r="P203" s="8">
        <f>'S6 Maquette'!I219*1.5</f>
        <v>0</v>
      </c>
    </row>
    <row r="204" spans="15:16">
      <c r="O204" s="8">
        <f>'S5 Maquette'!I221*1.5</f>
        <v>0</v>
      </c>
      <c r="P204" s="8">
        <f>'S6 Maquette'!I220*1.5</f>
        <v>0</v>
      </c>
    </row>
    <row r="205" spans="15:16">
      <c r="O205" s="8">
        <f>'S5 Maquette'!I222*1.5</f>
        <v>0</v>
      </c>
      <c r="P205" s="8">
        <f>'S6 Maquette'!I221*1.5</f>
        <v>0</v>
      </c>
    </row>
    <row r="206" spans="15:16">
      <c r="O206" s="8">
        <f>'S5 Maquette'!I223*1.5</f>
        <v>0</v>
      </c>
      <c r="P206" s="8">
        <f>'S6 Maquette'!I222*1.5</f>
        <v>0</v>
      </c>
    </row>
    <row r="207" spans="15:16">
      <c r="O207" s="8">
        <f>'S5 Maquette'!I224*1.5</f>
        <v>0</v>
      </c>
      <c r="P207" s="8">
        <f>'S6 Maquette'!I223*1.5</f>
        <v>0</v>
      </c>
    </row>
    <row r="208" spans="15:16">
      <c r="O208" s="8">
        <f>'S5 Maquette'!I225*1.5</f>
        <v>0</v>
      </c>
      <c r="P208" s="8">
        <f>'S6 Maquette'!I224*1.5</f>
        <v>0</v>
      </c>
    </row>
    <row r="209" spans="15:16">
      <c r="O209" s="8">
        <f>'S5 Maquette'!I226*1.5</f>
        <v>0</v>
      </c>
      <c r="P209" s="8">
        <f>'S6 Maquette'!I225*1.5</f>
        <v>0</v>
      </c>
    </row>
    <row r="210" spans="15:16">
      <c r="O210" s="8">
        <f>'S5 Maquette'!I227*1.5</f>
        <v>0</v>
      </c>
      <c r="P210" s="8">
        <f>'S6 Maquette'!I226*1.5</f>
        <v>0</v>
      </c>
    </row>
    <row r="211" spans="15:16">
      <c r="O211" s="8">
        <f>'S5 Maquette'!I228*1.5</f>
        <v>0</v>
      </c>
      <c r="P211" s="8">
        <f>'S6 Maquette'!I227*1.5</f>
        <v>0</v>
      </c>
    </row>
    <row r="212" spans="15:16">
      <c r="O212" s="8">
        <f>'S5 Maquette'!I229*1.5</f>
        <v>0</v>
      </c>
      <c r="P212" s="8">
        <f>'S6 Maquette'!I228*1.5</f>
        <v>0</v>
      </c>
    </row>
    <row r="213" spans="15:16">
      <c r="O213" s="8">
        <f>'S5 Maquette'!I230*1.5</f>
        <v>0</v>
      </c>
      <c r="P213" s="8">
        <f>'S6 Maquette'!I229*1.5</f>
        <v>0</v>
      </c>
    </row>
    <row r="214" spans="15:16">
      <c r="O214" s="8">
        <f>'S5 Maquette'!I231*1.5</f>
        <v>0</v>
      </c>
      <c r="P214" s="8">
        <f>'S6 Maquette'!I230*1.5</f>
        <v>0</v>
      </c>
    </row>
    <row r="215" spans="15:16">
      <c r="O215" s="8">
        <f>'S5 Maquette'!I232*1.5</f>
        <v>0</v>
      </c>
      <c r="P215" s="8">
        <f>'S6 Maquette'!I231*1.5</f>
        <v>0</v>
      </c>
    </row>
    <row r="216" spans="15:16">
      <c r="O216" s="8">
        <f>'S5 Maquette'!I233*1.5</f>
        <v>0</v>
      </c>
      <c r="P216" s="8">
        <f>'S6 Maquette'!I232*1.5</f>
        <v>0</v>
      </c>
    </row>
    <row r="217" spans="15:16">
      <c r="O217" s="8">
        <f>'S5 Maquette'!I234*1.5</f>
        <v>0</v>
      </c>
      <c r="P217" s="8">
        <f>'S6 Maquette'!I233*1.5</f>
        <v>0</v>
      </c>
    </row>
    <row r="218" spans="15:16">
      <c r="O218" s="8">
        <f>'S5 Maquette'!I235*1.5</f>
        <v>0</v>
      </c>
      <c r="P218" s="8">
        <f>'S6 Maquette'!I234*1.5</f>
        <v>0</v>
      </c>
    </row>
    <row r="219" spans="15:16">
      <c r="O219" s="8">
        <f>'S5 Maquette'!I236*1.5</f>
        <v>0</v>
      </c>
      <c r="P219" s="8">
        <f>'S6 Maquette'!I235*1.5</f>
        <v>0</v>
      </c>
    </row>
    <row r="220" spans="15:16">
      <c r="O220" s="8">
        <f>'S5 Maquette'!I237*1.5</f>
        <v>0</v>
      </c>
      <c r="P220" s="8">
        <f>'S6 Maquette'!I236*1.5</f>
        <v>0</v>
      </c>
    </row>
    <row r="221" spans="15:16">
      <c r="O221" s="8">
        <f>'S5 Maquette'!I238*1.5</f>
        <v>0</v>
      </c>
      <c r="P221" s="8">
        <f>'S6 Maquette'!I237*1.5</f>
        <v>0</v>
      </c>
    </row>
    <row r="222" spans="15:16">
      <c r="O222" s="8">
        <f>'S5 Maquette'!I239*1.5</f>
        <v>0</v>
      </c>
      <c r="P222" s="8">
        <f>'S6 Maquette'!I238*1.5</f>
        <v>0</v>
      </c>
    </row>
    <row r="223" spans="15:16">
      <c r="O223" s="8">
        <f>'S5 Maquette'!I240*1.5</f>
        <v>0</v>
      </c>
      <c r="P223" s="8">
        <f>'S6 Maquette'!I239*1.5</f>
        <v>0</v>
      </c>
    </row>
    <row r="224" spans="15:16">
      <c r="O224" s="8">
        <f>'S5 Maquette'!I241*1.5</f>
        <v>0</v>
      </c>
      <c r="P224" s="8">
        <f>'S6 Maquette'!I240*1.5</f>
        <v>0</v>
      </c>
    </row>
    <row r="225" spans="15:16">
      <c r="O225" s="8">
        <f>'S5 Maquette'!I242*1.5</f>
        <v>0</v>
      </c>
      <c r="P225" s="8">
        <f>'S6 Maquette'!I241*1.5</f>
        <v>0</v>
      </c>
    </row>
    <row r="226" spans="15:16">
      <c r="O226" s="8">
        <f>'S5 Maquette'!I243*1.5</f>
        <v>0</v>
      </c>
      <c r="P226" s="8">
        <f>'S6 Maquette'!I242*1.5</f>
        <v>0</v>
      </c>
    </row>
    <row r="227" spans="15:16">
      <c r="O227" s="8">
        <f>'S5 Maquette'!I244*1.5</f>
        <v>0</v>
      </c>
      <c r="P227" s="8">
        <f>'S6 Maquette'!I243*1.5</f>
        <v>0</v>
      </c>
    </row>
    <row r="228" spans="15:16">
      <c r="O228" s="8">
        <f>'S5 Maquette'!I245*1.5</f>
        <v>0</v>
      </c>
      <c r="P228" s="8">
        <f>'S6 Maquette'!I244*1.5</f>
        <v>0</v>
      </c>
    </row>
    <row r="229" spans="15:16">
      <c r="O229" s="8">
        <f>'S5 Maquette'!I246*1.5</f>
        <v>0</v>
      </c>
      <c r="P229" s="8">
        <f>'S6 Maquette'!I245*1.5</f>
        <v>0</v>
      </c>
    </row>
    <row r="230" spans="15:16">
      <c r="O230" s="8">
        <f>'S5 Maquette'!I247*1.5</f>
        <v>0</v>
      </c>
      <c r="P230" s="8">
        <f>'S6 Maquette'!I246*1.5</f>
        <v>0</v>
      </c>
    </row>
    <row r="231" spans="15:16">
      <c r="O231" s="8">
        <f>'S5 Maquette'!I248*1.5</f>
        <v>0</v>
      </c>
      <c r="P231" s="8">
        <f>'S6 Maquette'!I247*1.5</f>
        <v>0</v>
      </c>
    </row>
    <row r="232" spans="15:16">
      <c r="O232" s="8">
        <f>'S5 Maquette'!I249*1.5</f>
        <v>0</v>
      </c>
      <c r="P232" s="8">
        <f>'S6 Maquette'!I248*1.5</f>
        <v>0</v>
      </c>
    </row>
    <row r="233" spans="15:16">
      <c r="O233" s="8">
        <f>'S5 Maquette'!I250*1.5</f>
        <v>0</v>
      </c>
      <c r="P233" s="8">
        <f>'S6 Maquette'!I249*1.5</f>
        <v>0</v>
      </c>
    </row>
    <row r="234" spans="15:16">
      <c r="O234" s="8">
        <f>'S5 Maquette'!I251*1.5</f>
        <v>0</v>
      </c>
      <c r="P234" s="8">
        <f>'S6 Maquette'!I250*1.5</f>
        <v>0</v>
      </c>
    </row>
    <row r="235" spans="15:16">
      <c r="O235" s="8">
        <f>'S5 Maquette'!I252*1.5</f>
        <v>0</v>
      </c>
      <c r="P235" s="8">
        <f>'S6 Maquette'!I251*1.5</f>
        <v>0</v>
      </c>
    </row>
    <row r="236" spans="15:16">
      <c r="O236" s="8">
        <f>'S5 Maquette'!I253*1.5</f>
        <v>0</v>
      </c>
      <c r="P236" s="8">
        <f>'S6 Maquette'!I252*1.5</f>
        <v>0</v>
      </c>
    </row>
    <row r="237" spans="15:16">
      <c r="O237" s="8">
        <f>'S5 Maquette'!I254*1.5</f>
        <v>0</v>
      </c>
      <c r="P237" s="8">
        <f>'S6 Maquette'!I253*1.5</f>
        <v>0</v>
      </c>
    </row>
    <row r="238" spans="15:16">
      <c r="O238" s="8">
        <f>'S5 Maquette'!I255*1.5</f>
        <v>0</v>
      </c>
      <c r="P238" s="8">
        <f>'S6 Maquette'!I254*1.5</f>
        <v>0</v>
      </c>
    </row>
    <row r="239" spans="15:16">
      <c r="O239" s="8">
        <f>'S5 Maquette'!I256*1.5</f>
        <v>0</v>
      </c>
      <c r="P239" s="8">
        <f>'S6 Maquette'!I255*1.5</f>
        <v>0</v>
      </c>
    </row>
    <row r="240" spans="15:16">
      <c r="O240" s="8">
        <f>'S5 Maquette'!I257*1.5</f>
        <v>0</v>
      </c>
      <c r="P240" s="8">
        <f>'S6 Maquette'!I256*1.5</f>
        <v>0</v>
      </c>
    </row>
    <row r="241" spans="15:16">
      <c r="O241" s="8">
        <f>'S5 Maquette'!I258*1.5</f>
        <v>0</v>
      </c>
      <c r="P241" s="8">
        <f>'S6 Maquette'!I257*1.5</f>
        <v>0</v>
      </c>
    </row>
    <row r="242" spans="15:16">
      <c r="O242" s="8">
        <f>'S5 Maquette'!I259*1.5</f>
        <v>0</v>
      </c>
      <c r="P242" s="8">
        <f>'S6 Maquette'!I258*1.5</f>
        <v>0</v>
      </c>
    </row>
    <row r="243" spans="15:16">
      <c r="O243" s="8">
        <f>'S5 Maquette'!I260*1.5</f>
        <v>0</v>
      </c>
      <c r="P243" s="8">
        <f>'S6 Maquette'!I259*1.5</f>
        <v>0</v>
      </c>
    </row>
    <row r="244" spans="15:16">
      <c r="O244" s="8">
        <f>'S5 Maquette'!I261*1.5</f>
        <v>0</v>
      </c>
      <c r="P244" s="8">
        <f>'S6 Maquette'!I260*1.5</f>
        <v>0</v>
      </c>
    </row>
    <row r="245" spans="15:16">
      <c r="O245" s="8">
        <f>'S5 Maquette'!I262*1.5</f>
        <v>0</v>
      </c>
      <c r="P245" s="8">
        <f>'S6 Maquette'!I261*1.5</f>
        <v>0</v>
      </c>
    </row>
    <row r="246" spans="15:16">
      <c r="O246" s="8">
        <f>'S5 Maquette'!I263*1.5</f>
        <v>0</v>
      </c>
      <c r="P246" s="8">
        <f>'S6 Maquette'!I262*1.5</f>
        <v>0</v>
      </c>
    </row>
    <row r="247" spans="15:16">
      <c r="O247" s="8">
        <f>'S5 Maquette'!I264*1.5</f>
        <v>0</v>
      </c>
      <c r="P247" s="8">
        <f>'S6 Maquette'!I263*1.5</f>
        <v>0</v>
      </c>
    </row>
    <row r="248" spans="15:16">
      <c r="O248" s="8">
        <f>'S5 Maquette'!I265*1.5</f>
        <v>0</v>
      </c>
      <c r="P248" s="8">
        <f>'S6 Maquette'!I264*1.5</f>
        <v>0</v>
      </c>
    </row>
    <row r="249" spans="15:16">
      <c r="O249" s="8">
        <f>'S5 Maquette'!I266*1.5</f>
        <v>0</v>
      </c>
      <c r="P249" s="8">
        <f>'S6 Maquette'!I265*1.5</f>
        <v>0</v>
      </c>
    </row>
    <row r="250" spans="15:16">
      <c r="O250" s="8">
        <f>'S5 Maquette'!I267*1.5</f>
        <v>0</v>
      </c>
      <c r="P250" s="8">
        <f>'S6 Maquette'!I266*1.5</f>
        <v>0</v>
      </c>
    </row>
    <row r="251" spans="15:16">
      <c r="O251" s="8">
        <f>'S5 Maquette'!I268*1.5</f>
        <v>0</v>
      </c>
      <c r="P251" s="8">
        <f>'S6 Maquette'!I267*1.5</f>
        <v>0</v>
      </c>
    </row>
    <row r="252" spans="15:16">
      <c r="O252" s="8">
        <f>'S5 Maquette'!I269*1.5</f>
        <v>0</v>
      </c>
      <c r="P252" s="8">
        <f>'S6 Maquette'!I268*1.5</f>
        <v>0</v>
      </c>
    </row>
    <row r="253" spans="15:16">
      <c r="O253" s="8">
        <f>'S5 Maquette'!I270*1.5</f>
        <v>0</v>
      </c>
      <c r="P253" s="8">
        <f>'S6 Maquette'!I269*1.5</f>
        <v>0</v>
      </c>
    </row>
    <row r="254" spans="15:16">
      <c r="O254" s="8">
        <f>'S5 Maquette'!I271*1.5</f>
        <v>0</v>
      </c>
      <c r="P254" s="8">
        <f>'S6 Maquette'!I270*1.5</f>
        <v>0</v>
      </c>
    </row>
    <row r="255" spans="15:16">
      <c r="O255" s="8">
        <f>'S5 Maquette'!I272*1.5</f>
        <v>0</v>
      </c>
      <c r="P255" s="8">
        <f>'S6 Maquette'!I271*1.5</f>
        <v>0</v>
      </c>
    </row>
    <row r="256" spans="15:16">
      <c r="O256" s="8">
        <f>'S5 Maquette'!I273*1.5</f>
        <v>0</v>
      </c>
      <c r="P256" s="8">
        <f>'S6 Maquette'!I272*1.5</f>
        <v>0</v>
      </c>
    </row>
    <row r="257" spans="15:16">
      <c r="O257" s="8">
        <f>'S5 Maquette'!I274*1.5</f>
        <v>0</v>
      </c>
      <c r="P257" s="8">
        <f>'S6 Maquette'!I273*1.5</f>
        <v>0</v>
      </c>
    </row>
    <row r="258" spans="15:16">
      <c r="O258" s="8">
        <f>'S5 Maquette'!I275*1.5</f>
        <v>0</v>
      </c>
      <c r="P258" s="8">
        <f>'S6 Maquette'!I274*1.5</f>
        <v>0</v>
      </c>
    </row>
    <row r="259" spans="15:16">
      <c r="O259" s="8">
        <f>'S5 Maquette'!I276*1.5</f>
        <v>0</v>
      </c>
      <c r="P259" s="8">
        <f>'S6 Maquette'!I275*1.5</f>
        <v>0</v>
      </c>
    </row>
    <row r="260" spans="15:16">
      <c r="O260" s="8">
        <f>'S5 Maquette'!I277*1.5</f>
        <v>0</v>
      </c>
      <c r="P260" s="8">
        <f>'S6 Maquette'!I276*1.5</f>
        <v>0</v>
      </c>
    </row>
    <row r="261" spans="15:16">
      <c r="O261" s="8">
        <f>'S5 Maquette'!I278*1.5</f>
        <v>0</v>
      </c>
      <c r="P261" s="8">
        <f>'S6 Maquette'!I277*1.5</f>
        <v>0</v>
      </c>
    </row>
    <row r="262" spans="15:16">
      <c r="O262" s="8">
        <f>'S5 Maquette'!I279*1.5</f>
        <v>0</v>
      </c>
      <c r="P262" s="8">
        <f>'S6 Maquette'!I278*1.5</f>
        <v>0</v>
      </c>
    </row>
    <row r="263" spans="15:16">
      <c r="O263" s="8">
        <f>'S5 Maquette'!I280*1.5</f>
        <v>0</v>
      </c>
      <c r="P263" s="8">
        <f>'S6 Maquette'!I279*1.5</f>
        <v>0</v>
      </c>
    </row>
    <row r="264" spans="15:16">
      <c r="O264" s="8">
        <f>'S5 Maquette'!I281*1.5</f>
        <v>0</v>
      </c>
      <c r="P264" s="8">
        <f>'S6 Maquette'!I280*1.5</f>
        <v>0</v>
      </c>
    </row>
    <row r="265" spans="15:16">
      <c r="O265" s="8">
        <f>'S5 Maquette'!I282*1.5</f>
        <v>0</v>
      </c>
      <c r="P265" s="8">
        <f>'S6 Maquette'!I281*1.5</f>
        <v>0</v>
      </c>
    </row>
    <row r="266" spans="15:16">
      <c r="O266" s="8">
        <f>'S5 Maquette'!I283*1.5</f>
        <v>0</v>
      </c>
      <c r="P266" s="8">
        <f>'S6 Maquette'!I282*1.5</f>
        <v>0</v>
      </c>
    </row>
    <row r="267" spans="15:16">
      <c r="O267" s="8">
        <f>'S5 Maquette'!I284*1.5</f>
        <v>0</v>
      </c>
      <c r="P267" s="8">
        <f>'S6 Maquette'!I283*1.5</f>
        <v>0</v>
      </c>
    </row>
    <row r="268" spans="15:16">
      <c r="O268" s="8">
        <f>'S5 Maquette'!I285*1.5</f>
        <v>0</v>
      </c>
      <c r="P268" s="8">
        <f>'S6 Maquette'!I284*1.5</f>
        <v>0</v>
      </c>
    </row>
    <row r="269" spans="15:16">
      <c r="O269" s="8">
        <f>'S5 Maquette'!I286*1.5</f>
        <v>0</v>
      </c>
      <c r="P269" s="8">
        <f>'S6 Maquette'!I285*1.5</f>
        <v>0</v>
      </c>
    </row>
    <row r="270" spans="15:16">
      <c r="O270" s="8">
        <f>'S5 Maquette'!I287*1.5</f>
        <v>0</v>
      </c>
      <c r="P270" s="8">
        <f>'S6 Maquette'!I286*1.5</f>
        <v>0</v>
      </c>
    </row>
    <row r="271" spans="15:16">
      <c r="O271" s="8">
        <f>'S5 Maquette'!I288*1.5</f>
        <v>0</v>
      </c>
      <c r="P271" s="8">
        <f>'S6 Maquette'!I287*1.5</f>
        <v>0</v>
      </c>
    </row>
    <row r="272" spans="15:16">
      <c r="O272" s="8">
        <f>'S5 Maquette'!I289*1.5</f>
        <v>0</v>
      </c>
      <c r="P272" s="8">
        <f>'S6 Maquette'!I288*1.5</f>
        <v>0</v>
      </c>
    </row>
    <row r="273" spans="15:16">
      <c r="O273" s="8">
        <f>'S5 Maquette'!I290*1.5</f>
        <v>0</v>
      </c>
      <c r="P273" s="8">
        <f>'S6 Maquette'!I289*1.5</f>
        <v>0</v>
      </c>
    </row>
    <row r="274" spans="15:16">
      <c r="O274" s="8">
        <f>'S5 Maquette'!I291*1.5</f>
        <v>0</v>
      </c>
      <c r="P274" s="8">
        <f>'S6 Maquette'!I290*1.5</f>
        <v>0</v>
      </c>
    </row>
    <row r="275" spans="15:16">
      <c r="O275" s="8">
        <f>'S5 Maquette'!I292*1.5</f>
        <v>0</v>
      </c>
      <c r="P275" s="8">
        <f>'S6 Maquette'!I291*1.5</f>
        <v>0</v>
      </c>
    </row>
    <row r="276" spans="15:16">
      <c r="O276" s="8">
        <f>'S5 Maquette'!I293*1.5</f>
        <v>0</v>
      </c>
      <c r="P276" s="8">
        <f>'S6 Maquette'!I292*1.5</f>
        <v>0</v>
      </c>
    </row>
    <row r="277" spans="15:16">
      <c r="O277" s="8">
        <f>'S5 Maquette'!I294*1.5</f>
        <v>0</v>
      </c>
      <c r="P277" s="8">
        <f>'S6 Maquette'!I293*1.5</f>
        <v>0</v>
      </c>
    </row>
    <row r="278" spans="15:16">
      <c r="O278" s="8">
        <f>'S5 Maquette'!I295*1.5</f>
        <v>0</v>
      </c>
      <c r="P278" s="8">
        <f>'S6 Maquette'!I294*1.5</f>
        <v>0</v>
      </c>
    </row>
    <row r="279" spans="15:16">
      <c r="O279" s="8">
        <f>'S5 Maquette'!I296*1.5</f>
        <v>0</v>
      </c>
      <c r="P279" s="8">
        <f>'S6 Maquette'!I295*1.5</f>
        <v>0</v>
      </c>
    </row>
    <row r="280" spans="15:16">
      <c r="O280" s="8">
        <f>'S5 Maquette'!I297*1.5</f>
        <v>0</v>
      </c>
      <c r="P280" s="8">
        <f>'S6 Maquette'!I296*1.5</f>
        <v>0</v>
      </c>
    </row>
    <row r="281" spans="15:16">
      <c r="O281" s="8">
        <f>'S5 Maquette'!I298*1.5</f>
        <v>0</v>
      </c>
      <c r="P281" s="8">
        <f>'S6 Maquette'!I297*1.5</f>
        <v>0</v>
      </c>
    </row>
    <row r="282" spans="15:16">
      <c r="O282" s="8">
        <f>'S5 Maquette'!I299*1.5</f>
        <v>0</v>
      </c>
      <c r="P282" s="8">
        <f>'S6 Maquette'!I298*1.5</f>
        <v>0</v>
      </c>
    </row>
    <row r="283" spans="15:16">
      <c r="O283" s="8">
        <f>'S5 Maquette'!I300*1.5</f>
        <v>0</v>
      </c>
      <c r="P283" s="8">
        <f>'S6 Maquette'!I299*1.5</f>
        <v>0</v>
      </c>
    </row>
    <row r="284" spans="15:16">
      <c r="O284" s="8">
        <f>'S5 Maquette'!I301*1.5</f>
        <v>0</v>
      </c>
      <c r="P284" s="8">
        <f>'S6 Maquette'!I300*1.5</f>
        <v>0</v>
      </c>
    </row>
    <row r="285" spans="15:16">
      <c r="O285" s="8">
        <f>'S5 Maquette'!I302*1.5</f>
        <v>0</v>
      </c>
      <c r="P285" s="8">
        <f>'S6 Maquette'!I301*1.5</f>
        <v>0</v>
      </c>
    </row>
    <row r="286" spans="15:16">
      <c r="O286" s="8">
        <f>'S5 Maquette'!I303*1.5</f>
        <v>0</v>
      </c>
      <c r="P286" s="8">
        <f>'S6 Maquette'!I302*1.5</f>
        <v>0</v>
      </c>
    </row>
    <row r="287" spans="15:16">
      <c r="O287" s="8">
        <f>'S5 Maquette'!I304*1.5</f>
        <v>0</v>
      </c>
      <c r="P287" s="8">
        <f>'S6 Maquette'!I303*1.5</f>
        <v>0</v>
      </c>
    </row>
    <row r="288" spans="15:16">
      <c r="O288" s="8">
        <f>'S5 Maquette'!I305*1.5</f>
        <v>0</v>
      </c>
      <c r="P288" s="8">
        <f>'S6 Maquette'!I304*1.5</f>
        <v>0</v>
      </c>
    </row>
    <row r="289" spans="15:16">
      <c r="O289" s="8">
        <f>'S5 Maquette'!I306*1.5</f>
        <v>0</v>
      </c>
      <c r="P289" s="8">
        <f>'S6 Maquette'!I305*1.5</f>
        <v>0</v>
      </c>
    </row>
    <row r="290" spans="15:16">
      <c r="O290" s="8">
        <f>'S5 Maquette'!I307*1.5</f>
        <v>0</v>
      </c>
      <c r="P290" s="8">
        <f>'S6 Maquette'!I306*1.5</f>
        <v>0</v>
      </c>
    </row>
    <row r="291" spans="15:16">
      <c r="O291" s="8">
        <f>'S5 Maquette'!I308*1.5</f>
        <v>0</v>
      </c>
      <c r="P291" s="8">
        <f>'S6 Maquette'!I307*1.5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32" zoomScaleNormal="100" workbookViewId="0">
      <selection activeCell="A46" sqref="A46:C51"/>
    </sheetView>
  </sheetViews>
  <sheetFormatPr baseColWidth="10" defaultColWidth="11.5" defaultRowHeight="15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>
      <c r="A1" s="138" t="s">
        <v>192</v>
      </c>
      <c r="B1" s="138"/>
      <c r="C1" s="138"/>
      <c r="D1" s="13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37" t="s">
        <v>193</v>
      </c>
      <c r="B2" s="23" t="s">
        <v>27</v>
      </c>
      <c r="C2" s="38"/>
      <c r="D2" s="3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>
      <c r="A3" s="22" t="s">
        <v>194</v>
      </c>
      <c r="B3" s="23" t="s">
        <v>53</v>
      </c>
      <c r="C3" s="13"/>
      <c r="D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>
      <c r="A4" s="1" t="s">
        <v>195</v>
      </c>
      <c r="B4" s="131" t="s">
        <v>57</v>
      </c>
      <c r="C4" s="131"/>
      <c r="D4" s="13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>
      <c r="A5" s="1" t="s">
        <v>196</v>
      </c>
      <c r="B5" s="8"/>
      <c r="C5" s="13"/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>
      <c r="A6" s="1" t="s">
        <v>2</v>
      </c>
      <c r="B6" s="8"/>
      <c r="C6" s="13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48" t="s">
        <v>197</v>
      </c>
      <c r="B8" s="148"/>
      <c r="C8" s="148"/>
      <c r="D8" s="14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3" t="s">
        <v>198</v>
      </c>
      <c r="B9" s="149" t="s">
        <v>199</v>
      </c>
      <c r="C9" s="149"/>
      <c r="D9" s="14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69" t="s">
        <v>200</v>
      </c>
      <c r="B11" s="169"/>
      <c r="C11" s="169" t="s">
        <v>201</v>
      </c>
      <c r="D11" s="16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69"/>
      <c r="B12" s="169"/>
      <c r="C12" s="169"/>
      <c r="D12" s="16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69" t="e">
        <f>Calcul!A10</f>
        <v>#REF!</v>
      </c>
      <c r="B13" s="169"/>
      <c r="C13" s="169" t="e">
        <f>Calcul!A22</f>
        <v>#REF!</v>
      </c>
      <c r="D13" s="16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69"/>
      <c r="B14" s="169"/>
      <c r="C14" s="169"/>
      <c r="D14" s="16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50" t="s">
        <v>202</v>
      </c>
      <c r="B18" s="150"/>
      <c r="C18" s="150"/>
      <c r="D18" s="15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4.5" customHeight="1">
      <c r="A19" s="170" t="s">
        <v>203</v>
      </c>
      <c r="B19" s="170"/>
      <c r="C19" s="170"/>
      <c r="D19" s="17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40" t="s">
        <v>204</v>
      </c>
      <c r="B20" s="141"/>
      <c r="C20" s="141"/>
      <c r="D20" s="14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51" t="s">
        <v>205</v>
      </c>
      <c r="B21" s="143"/>
      <c r="C21" s="143"/>
      <c r="D21" s="14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43"/>
      <c r="B22" s="143"/>
      <c r="C22" s="143"/>
      <c r="D22" s="14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ht="29" customHeight="1">
      <c r="A23" s="143"/>
      <c r="B23" s="143"/>
      <c r="C23" s="143"/>
      <c r="D23" s="14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40" t="s">
        <v>206</v>
      </c>
      <c r="B24" s="141"/>
      <c r="C24" s="141"/>
      <c r="D24" s="14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>
      <c r="A25" s="152" t="s">
        <v>207</v>
      </c>
      <c r="B25" s="153"/>
      <c r="C25" s="153"/>
      <c r="D25" s="15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155"/>
      <c r="B26" s="156"/>
      <c r="C26" s="156"/>
      <c r="D26" s="15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158"/>
      <c r="B27" s="159"/>
      <c r="C27" s="159"/>
      <c r="D27" s="16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40" t="s">
        <v>208</v>
      </c>
      <c r="B28" s="141"/>
      <c r="C28" s="141"/>
      <c r="D28" s="14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15" customHeight="1">
      <c r="A29" s="152" t="s">
        <v>209</v>
      </c>
      <c r="B29" s="161"/>
      <c r="C29" s="161"/>
      <c r="D29" s="16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63"/>
      <c r="B30" s="164"/>
      <c r="C30" s="164"/>
      <c r="D30" s="16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66"/>
      <c r="B31" s="167"/>
      <c r="C31" s="167"/>
      <c r="D31" s="16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40" t="s">
        <v>210</v>
      </c>
      <c r="B32" s="141"/>
      <c r="C32" s="141"/>
      <c r="D32" s="14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145" t="s">
        <v>211</v>
      </c>
      <c r="B33" s="146"/>
      <c r="C33" s="146"/>
      <c r="D33" s="14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46"/>
      <c r="B34" s="146"/>
      <c r="C34" s="146"/>
      <c r="D34" s="14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46"/>
      <c r="B35" s="146"/>
      <c r="C35" s="146"/>
      <c r="D35" s="14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47" t="s">
        <v>212</v>
      </c>
      <c r="B36" s="147"/>
      <c r="C36" s="147"/>
      <c r="D36" s="14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51" t="s">
        <v>491</v>
      </c>
      <c r="B37" s="143"/>
      <c r="C37" s="143"/>
      <c r="D37" s="14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88" customHeight="1">
      <c r="A38" s="143"/>
      <c r="B38" s="143"/>
      <c r="C38" s="143"/>
      <c r="D38" s="14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44" t="s">
        <v>213</v>
      </c>
      <c r="B39" s="144"/>
      <c r="C39" s="144"/>
      <c r="D39" s="14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39" t="s">
        <v>214</v>
      </c>
      <c r="B40" s="139"/>
      <c r="C40" s="139"/>
      <c r="D40" s="13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39" t="s">
        <v>215</v>
      </c>
      <c r="B41" s="139"/>
      <c r="C41" s="139"/>
      <c r="D41" s="13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ht="19">
      <c r="A44" s="218" t="s">
        <v>492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20" t="s">
        <v>493</v>
      </c>
      <c r="B46" s="219"/>
      <c r="C46" s="21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19"/>
      <c r="B47" s="219"/>
      <c r="C47" s="21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19"/>
      <c r="B48" s="219"/>
      <c r="C48" s="21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19"/>
      <c r="B49" s="219"/>
      <c r="C49" s="21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19"/>
      <c r="B50" s="219"/>
      <c r="C50" s="21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19"/>
      <c r="B51" s="219"/>
      <c r="C51" s="21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ht="19">
      <c r="A55" s="2"/>
      <c r="B55" s="221" t="s">
        <v>494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s="223" customFormat="1" ht="18">
      <c r="A57" s="222"/>
      <c r="B57" s="224" t="s">
        <v>495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222"/>
      <c r="BD57" s="222"/>
      <c r="BE57" s="222"/>
      <c r="BF57" s="222"/>
      <c r="BG57" s="222"/>
      <c r="BH57" s="222"/>
      <c r="BI57" s="222"/>
      <c r="BJ57" s="222"/>
      <c r="BK57" s="222"/>
      <c r="BL57" s="222"/>
      <c r="BM57" s="222"/>
      <c r="BN57" s="222"/>
      <c r="BO57" s="222"/>
      <c r="BP57" s="222"/>
      <c r="BQ57" s="222"/>
      <c r="BR57" s="222"/>
      <c r="BS57" s="222"/>
      <c r="BT57" s="222"/>
      <c r="BU57" s="222"/>
      <c r="BV57" s="222"/>
      <c r="BW57" s="222"/>
      <c r="BX57" s="222"/>
      <c r="BY57" s="222"/>
      <c r="BZ57" s="222"/>
      <c r="CA57" s="222"/>
      <c r="CB57" s="222"/>
      <c r="CC57" s="222"/>
      <c r="CD57" s="222"/>
      <c r="CE57" s="222"/>
      <c r="CF57" s="222"/>
      <c r="CG57" s="222"/>
      <c r="CH57" s="222"/>
      <c r="CI57" s="222"/>
      <c r="CJ57" s="222"/>
      <c r="CK57" s="222"/>
      <c r="CL57" s="222"/>
      <c r="CM57" s="222"/>
      <c r="CN57" s="222"/>
      <c r="CO57" s="222"/>
      <c r="CP57" s="222"/>
      <c r="CQ57" s="222"/>
      <c r="CR57" s="222"/>
      <c r="CS57" s="222"/>
      <c r="CT57" s="222"/>
      <c r="CU57" s="222"/>
      <c r="CV57" s="222"/>
      <c r="CW57" s="222"/>
      <c r="CX57" s="222"/>
      <c r="CY57" s="222"/>
      <c r="CZ57" s="222"/>
      <c r="DA57" s="222"/>
      <c r="DB57" s="222"/>
      <c r="DC57" s="222"/>
      <c r="DD57" s="222"/>
      <c r="DE57" s="222"/>
      <c r="DF57" s="222"/>
      <c r="DG57" s="222"/>
      <c r="DH57" s="222"/>
      <c r="DI57" s="222"/>
      <c r="DJ57" s="222"/>
      <c r="DK57" s="222"/>
      <c r="DL57" s="222"/>
      <c r="DM57" s="222"/>
      <c r="DN57" s="222"/>
      <c r="DO57" s="222"/>
      <c r="DP57" s="222"/>
      <c r="DQ57" s="222"/>
      <c r="DR57" s="222"/>
      <c r="DS57" s="222"/>
      <c r="DT57" s="222"/>
      <c r="DU57" s="222"/>
      <c r="DV57" s="222"/>
      <c r="DW57" s="222"/>
      <c r="DX57" s="222"/>
      <c r="DY57" s="222"/>
      <c r="DZ57" s="222"/>
      <c r="EA57" s="222"/>
      <c r="EB57" s="222"/>
      <c r="EC57" s="222"/>
      <c r="ED57" s="222"/>
      <c r="EE57" s="222"/>
      <c r="EF57" s="222"/>
      <c r="EG57" s="222"/>
      <c r="EH57" s="222"/>
      <c r="EI57" s="222"/>
      <c r="EJ57" s="222"/>
      <c r="EK57" s="222"/>
      <c r="EL57" s="222"/>
      <c r="EM57" s="222"/>
      <c r="EN57" s="222"/>
      <c r="EO57" s="222"/>
      <c r="EP57" s="222"/>
      <c r="EQ57" s="222"/>
      <c r="ER57" s="222"/>
      <c r="ES57" s="222"/>
      <c r="ET57" s="222"/>
      <c r="EU57" s="222"/>
      <c r="EV57" s="222"/>
      <c r="EW57" s="222"/>
      <c r="EX57" s="222"/>
      <c r="EY57" s="222"/>
      <c r="EZ57" s="222"/>
      <c r="FA57" s="222"/>
      <c r="FB57" s="222"/>
      <c r="FC57" s="22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46:C51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phoneticPr fontId="9" type="noConversion"/>
  <conditionalFormatting sqref="C3">
    <cfRule type="expression" dxfId="1253" priority="2">
      <formula>$B2="Licence"</formula>
    </cfRule>
  </conditionalFormatting>
  <conditionalFormatting sqref="C5">
    <cfRule type="expression" dxfId="1252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2"/>
  <sheetViews>
    <sheetView topLeftCell="A80" zoomScale="55" zoomScaleNormal="55" workbookViewId="0">
      <selection activeCell="B75" sqref="B75"/>
    </sheetView>
  </sheetViews>
  <sheetFormatPr baseColWidth="10" defaultColWidth="11.5" defaultRowHeight="15"/>
  <cols>
    <col min="1" max="1" width="18.5" style="66" customWidth="1"/>
    <col min="2" max="2" width="85.33203125" style="66" bestFit="1" customWidth="1"/>
    <col min="3" max="3" width="18" style="66" customWidth="1"/>
    <col min="4" max="4" width="15.6640625" style="66" customWidth="1"/>
    <col min="5" max="5" width="27.33203125" style="66" hidden="1" customWidth="1"/>
    <col min="6" max="6" width="24.6640625" style="66" hidden="1" customWidth="1"/>
    <col min="7" max="7" width="29.1640625" style="66" hidden="1" customWidth="1"/>
    <col min="8" max="8" width="45.1640625" style="66" hidden="1" customWidth="1"/>
    <col min="9" max="9" width="17" style="66" customWidth="1"/>
    <col min="10" max="10" width="14.33203125" style="66" customWidth="1"/>
    <col min="11" max="11" width="14.6640625" style="66" customWidth="1"/>
    <col min="12" max="13" width="21.6640625" style="66" customWidth="1"/>
    <col min="14" max="14" width="47.6640625" style="66" customWidth="1"/>
    <col min="15" max="15" width="54.1640625" style="66" customWidth="1"/>
    <col min="16" max="16384" width="11.5" style="67"/>
  </cols>
  <sheetData>
    <row r="1" spans="1:14">
      <c r="A1" s="175"/>
      <c r="B1" s="175"/>
      <c r="C1" s="175"/>
      <c r="D1" s="175"/>
      <c r="E1" s="175"/>
      <c r="F1" s="175"/>
      <c r="G1" s="175"/>
      <c r="H1" s="175"/>
      <c r="I1" s="175"/>
      <c r="J1" s="175"/>
    </row>
    <row r="2" spans="1:14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4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4">
      <c r="A4" s="175"/>
      <c r="B4" s="175"/>
      <c r="C4" s="175"/>
      <c r="D4" s="175"/>
      <c r="E4" s="175"/>
      <c r="F4" s="175"/>
      <c r="G4" s="175"/>
      <c r="H4" s="175"/>
      <c r="I4" s="175"/>
      <c r="J4" s="175"/>
    </row>
    <row r="5" spans="1:14">
      <c r="A5" s="175"/>
      <c r="B5" s="175"/>
      <c r="C5" s="175"/>
      <c r="D5" s="175"/>
      <c r="E5" s="175"/>
      <c r="F5" s="175"/>
      <c r="G5" s="175"/>
      <c r="H5" s="175"/>
      <c r="I5" s="175"/>
      <c r="J5" s="175"/>
    </row>
    <row r="6" spans="1:14">
      <c r="A6" s="175"/>
      <c r="B6" s="175"/>
      <c r="C6" s="175"/>
      <c r="D6" s="175"/>
      <c r="E6" s="175"/>
      <c r="F6" s="175"/>
      <c r="G6" s="175"/>
      <c r="H6" s="175"/>
      <c r="I6" s="175"/>
      <c r="J6" s="175"/>
    </row>
    <row r="7" spans="1:14" ht="18" customHeight="1">
      <c r="A7" s="176" t="s">
        <v>216</v>
      </c>
      <c r="B7" s="171" t="str">
        <f>'Fiche Générale'!B3</f>
        <v>Portail_LLAC</v>
      </c>
      <c r="C7" s="176" t="s">
        <v>217</v>
      </c>
      <c r="D7" s="176"/>
      <c r="E7" s="184" t="str">
        <f>'Fiche Générale'!B4</f>
        <v>Lettres étrangères appliquées (LEA)</v>
      </c>
      <c r="F7" s="171"/>
      <c r="G7" s="176" t="s">
        <v>218</v>
      </c>
      <c r="H7" s="174">
        <f>'Fiche Générale'!B5</f>
        <v>0</v>
      </c>
      <c r="I7" s="174"/>
      <c r="J7" s="174"/>
    </row>
    <row r="8" spans="1:14" ht="18" customHeight="1">
      <c r="A8" s="176"/>
      <c r="B8" s="172"/>
      <c r="C8" s="176"/>
      <c r="D8" s="176"/>
      <c r="E8" s="185"/>
      <c r="F8" s="172"/>
      <c r="G8" s="176"/>
      <c r="H8" s="174"/>
      <c r="I8" s="174"/>
      <c r="J8" s="174"/>
    </row>
    <row r="9" spans="1:14" ht="18" customHeight="1">
      <c r="A9" s="176"/>
      <c r="B9" s="172"/>
      <c r="C9" s="176"/>
      <c r="D9" s="176"/>
      <c r="E9" s="186"/>
      <c r="F9" s="173"/>
      <c r="G9" s="176"/>
      <c r="H9" s="174"/>
      <c r="I9" s="174"/>
      <c r="J9" s="174"/>
    </row>
    <row r="10" spans="1:14" ht="18" customHeight="1">
      <c r="A10" s="176"/>
      <c r="B10" s="172"/>
      <c r="C10" s="183" t="s">
        <v>219</v>
      </c>
      <c r="D10" s="183"/>
      <c r="E10" s="187" t="str">
        <f>'Fiche Générale'!B9</f>
        <v>Langues appliquées à l'économie-gestion</v>
      </c>
      <c r="F10" s="188"/>
      <c r="G10" s="188"/>
      <c r="H10" s="188"/>
      <c r="I10" s="188"/>
      <c r="J10" s="189"/>
    </row>
    <row r="11" spans="1:14" ht="18" customHeight="1">
      <c r="A11" s="176"/>
      <c r="B11" s="173"/>
      <c r="C11" s="183"/>
      <c r="D11" s="183"/>
      <c r="E11" s="190"/>
      <c r="F11" s="191"/>
      <c r="G11" s="191"/>
      <c r="H11" s="191"/>
      <c r="I11" s="191"/>
      <c r="J11" s="192"/>
      <c r="N11" s="54" t="s">
        <v>220</v>
      </c>
    </row>
    <row r="13" spans="1:14">
      <c r="A13" s="175" t="s">
        <v>221</v>
      </c>
      <c r="B13" s="177" t="s">
        <v>222</v>
      </c>
      <c r="C13" s="175" t="s">
        <v>223</v>
      </c>
      <c r="D13" s="175"/>
      <c r="E13" s="175"/>
      <c r="F13" s="175"/>
      <c r="G13" s="175" t="s">
        <v>200</v>
      </c>
      <c r="H13" s="131">
        <f>Calcul!A7</f>
        <v>864</v>
      </c>
      <c r="I13" s="131"/>
    </row>
    <row r="14" spans="1:14">
      <c r="A14" s="175"/>
      <c r="B14" s="178"/>
      <c r="C14" s="175"/>
      <c r="D14" s="175"/>
      <c r="E14" s="175"/>
      <c r="F14" s="175"/>
      <c r="G14" s="175"/>
      <c r="H14" s="131"/>
      <c r="I14" s="131"/>
    </row>
    <row r="15" spans="1:14">
      <c r="A15" s="175" t="s">
        <v>224</v>
      </c>
      <c r="B15" s="177" t="s">
        <v>185</v>
      </c>
      <c r="C15" s="179" t="s">
        <v>225</v>
      </c>
      <c r="D15" s="180"/>
      <c r="E15" s="175"/>
      <c r="F15" s="175"/>
      <c r="G15" s="175" t="s">
        <v>201</v>
      </c>
      <c r="H15" s="131">
        <f>Calcul!A20</f>
        <v>822</v>
      </c>
      <c r="I15" s="131"/>
    </row>
    <row r="16" spans="1:14">
      <c r="A16" s="175"/>
      <c r="B16" s="178"/>
      <c r="C16" s="181"/>
      <c r="D16" s="182"/>
      <c r="E16" s="175"/>
      <c r="F16" s="175"/>
      <c r="G16" s="175"/>
      <c r="H16" s="131"/>
      <c r="I16" s="131"/>
    </row>
    <row r="17" spans="1:15">
      <c r="I17" s="68"/>
      <c r="J17" s="68"/>
      <c r="K17" s="68"/>
      <c r="L17" s="68"/>
      <c r="M17" s="68"/>
      <c r="N17" s="68"/>
    </row>
    <row r="18" spans="1:15" ht="49.25" customHeight="1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>
      <c r="A19" s="42">
        <v>0</v>
      </c>
      <c r="B19" s="40" t="s">
        <v>233</v>
      </c>
      <c r="C19" s="42" t="s">
        <v>13</v>
      </c>
      <c r="D19" s="42">
        <v>6</v>
      </c>
      <c r="E19" s="47"/>
      <c r="F19" s="47"/>
      <c r="G19" s="47"/>
      <c r="H19" s="48"/>
      <c r="I19" s="48"/>
      <c r="J19" s="48"/>
      <c r="K19" s="48"/>
      <c r="L19" s="48"/>
      <c r="M19" s="48"/>
      <c r="N19" s="47"/>
      <c r="O19" s="35"/>
    </row>
    <row r="20" spans="1:15" ht="43.25" customHeight="1">
      <c r="A20" s="42" t="s">
        <v>234</v>
      </c>
      <c r="B20" s="40" t="s">
        <v>235</v>
      </c>
      <c r="C20" s="42" t="s">
        <v>23</v>
      </c>
      <c r="D20" s="48"/>
      <c r="E20" s="47"/>
      <c r="F20" s="47"/>
      <c r="G20" s="47"/>
      <c r="H20" s="48"/>
      <c r="I20" s="48"/>
      <c r="J20" s="48"/>
      <c r="K20" s="48"/>
      <c r="L20" s="48"/>
      <c r="M20" s="48"/>
      <c r="N20" s="47"/>
      <c r="O20" s="35"/>
    </row>
    <row r="21" spans="1:15" ht="43.25" customHeight="1">
      <c r="A21" s="42" t="s">
        <v>236</v>
      </c>
      <c r="B21" s="40" t="s">
        <v>237</v>
      </c>
      <c r="C21" s="42" t="s">
        <v>23</v>
      </c>
      <c r="D21" s="48"/>
      <c r="E21" s="47"/>
      <c r="F21" s="47"/>
      <c r="G21" s="47"/>
      <c r="H21" s="48"/>
      <c r="I21" s="48"/>
      <c r="J21" s="48"/>
      <c r="K21" s="48"/>
      <c r="L21" s="48"/>
      <c r="M21" s="48"/>
      <c r="N21" s="47"/>
      <c r="O21" s="35"/>
    </row>
    <row r="22" spans="1:15" ht="43.25" customHeight="1">
      <c r="A22" s="42" t="s">
        <v>238</v>
      </c>
      <c r="B22" s="41" t="s">
        <v>239</v>
      </c>
      <c r="C22" s="42" t="s">
        <v>32</v>
      </c>
      <c r="D22" s="48"/>
      <c r="E22" s="47"/>
      <c r="F22" s="47"/>
      <c r="G22" s="47"/>
      <c r="H22" s="48"/>
      <c r="I22" s="48"/>
      <c r="J22" s="48"/>
      <c r="K22" s="48"/>
      <c r="L22" s="48"/>
      <c r="M22" s="48"/>
      <c r="N22" s="47"/>
      <c r="O22" s="35" t="s">
        <v>240</v>
      </c>
    </row>
    <row r="23" spans="1:15" ht="43.25" customHeight="1">
      <c r="A23" s="42"/>
      <c r="B23" s="41" t="s">
        <v>241</v>
      </c>
      <c r="C23" s="42" t="s">
        <v>38</v>
      </c>
      <c r="D23" s="48"/>
      <c r="E23" s="47"/>
      <c r="F23" s="47"/>
      <c r="G23" s="47"/>
      <c r="H23" s="48"/>
      <c r="I23" s="48"/>
      <c r="J23" s="48"/>
      <c r="K23" s="48"/>
      <c r="L23" s="48"/>
      <c r="M23" s="48"/>
      <c r="N23" s="47"/>
      <c r="O23" s="35" t="s">
        <v>240</v>
      </c>
    </row>
    <row r="24" spans="1:15" ht="43.25" customHeight="1">
      <c r="A24" s="42" t="s">
        <v>242</v>
      </c>
      <c r="B24" s="41" t="s">
        <v>243</v>
      </c>
      <c r="C24" s="42" t="s">
        <v>23</v>
      </c>
      <c r="D24" s="48"/>
      <c r="E24" s="47"/>
      <c r="F24" s="47"/>
      <c r="G24" s="47"/>
      <c r="H24" s="48"/>
      <c r="I24" s="48"/>
      <c r="J24" s="48"/>
      <c r="K24" s="48"/>
      <c r="L24" s="48"/>
      <c r="M24" s="48"/>
      <c r="N24" s="47"/>
      <c r="O24" s="35" t="s">
        <v>240</v>
      </c>
    </row>
    <row r="25" spans="1:15" ht="43.25" customHeight="1">
      <c r="A25" s="42" t="s">
        <v>244</v>
      </c>
      <c r="B25" s="41" t="s">
        <v>245</v>
      </c>
      <c r="C25" s="42" t="s">
        <v>23</v>
      </c>
      <c r="D25" s="48"/>
      <c r="E25" s="47"/>
      <c r="F25" s="47"/>
      <c r="G25" s="47"/>
      <c r="H25" s="48"/>
      <c r="I25" s="48"/>
      <c r="J25" s="48"/>
      <c r="K25" s="48"/>
      <c r="L25" s="48"/>
      <c r="M25" s="48"/>
      <c r="N25" s="47"/>
      <c r="O25" s="35" t="s">
        <v>240</v>
      </c>
    </row>
    <row r="26" spans="1:15" ht="43.25" customHeight="1">
      <c r="A26" s="42" t="s">
        <v>246</v>
      </c>
      <c r="B26" s="41" t="s">
        <v>247</v>
      </c>
      <c r="C26" s="42" t="s">
        <v>23</v>
      </c>
      <c r="D26" s="48"/>
      <c r="E26" s="47"/>
      <c r="F26" s="47"/>
      <c r="G26" s="47"/>
      <c r="H26" s="48"/>
      <c r="I26" s="48"/>
      <c r="J26" s="48"/>
      <c r="K26" s="48"/>
      <c r="L26" s="48"/>
      <c r="M26" s="48"/>
      <c r="N26" s="47"/>
      <c r="O26" s="35" t="s">
        <v>240</v>
      </c>
    </row>
    <row r="27" spans="1:15" ht="43.25" customHeight="1">
      <c r="A27" s="58">
        <v>1</v>
      </c>
      <c r="B27" s="59" t="s">
        <v>248</v>
      </c>
      <c r="C27" s="60" t="s">
        <v>13</v>
      </c>
      <c r="D27" s="60">
        <v>6</v>
      </c>
      <c r="E27" s="69"/>
      <c r="F27" s="69"/>
      <c r="G27" s="69"/>
      <c r="H27" s="60"/>
      <c r="I27" s="60"/>
      <c r="J27" s="60"/>
      <c r="K27" s="58"/>
      <c r="L27" s="58"/>
      <c r="M27" s="58"/>
      <c r="N27" s="61"/>
      <c r="O27" s="61"/>
    </row>
    <row r="28" spans="1:15" ht="43.25" customHeight="1">
      <c r="A28" s="50"/>
      <c r="B28" s="5" t="s">
        <v>249</v>
      </c>
      <c r="C28" s="7" t="s">
        <v>23</v>
      </c>
      <c r="D28" s="7"/>
      <c r="E28" s="70"/>
      <c r="F28" s="70"/>
      <c r="G28" s="70"/>
      <c r="H28" s="7"/>
      <c r="I28" s="7">
        <v>12</v>
      </c>
      <c r="J28" s="7">
        <v>24</v>
      </c>
      <c r="K28" s="50"/>
      <c r="L28" s="50"/>
      <c r="M28" s="50"/>
      <c r="N28" s="51"/>
      <c r="O28" s="51"/>
    </row>
    <row r="29" spans="1:15" ht="43.25" customHeight="1">
      <c r="A29" s="50"/>
      <c r="B29" s="6" t="s">
        <v>250</v>
      </c>
      <c r="C29" s="7" t="s">
        <v>23</v>
      </c>
      <c r="D29" s="7"/>
      <c r="E29" s="70"/>
      <c r="F29" s="70"/>
      <c r="G29" s="70"/>
      <c r="H29" s="7"/>
      <c r="I29" s="7"/>
      <c r="J29" s="7">
        <v>24</v>
      </c>
      <c r="K29" s="50"/>
      <c r="L29" s="50"/>
      <c r="M29" s="50"/>
      <c r="N29" s="51"/>
      <c r="O29" s="51"/>
    </row>
    <row r="30" spans="1:15" ht="43.25" customHeight="1">
      <c r="A30" s="58">
        <v>2</v>
      </c>
      <c r="B30" s="62" t="s">
        <v>251</v>
      </c>
      <c r="C30" s="58" t="s">
        <v>13</v>
      </c>
      <c r="D30" s="58">
        <v>6</v>
      </c>
      <c r="E30" s="61"/>
      <c r="F30" s="61"/>
      <c r="G30" s="61"/>
      <c r="H30" s="58"/>
      <c r="I30" s="58"/>
      <c r="J30" s="58"/>
      <c r="K30" s="58"/>
      <c r="L30" s="58"/>
      <c r="M30" s="58"/>
      <c r="N30" s="61"/>
      <c r="O30" s="61"/>
    </row>
    <row r="31" spans="1:15" ht="43.25" customHeight="1">
      <c r="A31" s="50"/>
      <c r="B31" s="52" t="s">
        <v>252</v>
      </c>
      <c r="C31" s="50" t="s">
        <v>23</v>
      </c>
      <c r="D31" s="50"/>
      <c r="E31" s="51"/>
      <c r="F31" s="51"/>
      <c r="G31" s="51"/>
      <c r="H31" s="50"/>
      <c r="I31" s="50">
        <v>12</v>
      </c>
      <c r="J31" s="50"/>
      <c r="K31" s="50"/>
      <c r="L31" s="50"/>
      <c r="M31" s="50"/>
      <c r="N31" s="51"/>
      <c r="O31" s="51"/>
    </row>
    <row r="32" spans="1:15" ht="43.25" customHeight="1">
      <c r="A32" s="50"/>
      <c r="B32" s="52" t="s">
        <v>253</v>
      </c>
      <c r="C32" s="50" t="s">
        <v>23</v>
      </c>
      <c r="D32" s="50"/>
      <c r="E32" s="51"/>
      <c r="F32" s="51"/>
      <c r="G32" s="51"/>
      <c r="H32" s="50"/>
      <c r="I32" s="50"/>
      <c r="J32" s="50">
        <v>24</v>
      </c>
      <c r="K32" s="50"/>
      <c r="L32" s="50"/>
      <c r="M32" s="50"/>
      <c r="N32" s="51"/>
      <c r="O32" s="51"/>
    </row>
    <row r="33" spans="1:15" ht="43.25" customHeight="1">
      <c r="A33" s="50"/>
      <c r="B33" s="52" t="s">
        <v>254</v>
      </c>
      <c r="C33" s="50" t="s">
        <v>23</v>
      </c>
      <c r="D33" s="50"/>
      <c r="E33" s="51"/>
      <c r="F33" s="51"/>
      <c r="G33" s="51"/>
      <c r="H33" s="50"/>
      <c r="I33" s="50"/>
      <c r="J33" s="50"/>
      <c r="K33" s="50">
        <v>12</v>
      </c>
      <c r="L33" s="50"/>
      <c r="M33" s="50"/>
      <c r="N33" s="51"/>
      <c r="O33" s="51"/>
    </row>
    <row r="34" spans="1:15" ht="43.25" customHeight="1">
      <c r="A34" s="63">
        <v>3</v>
      </c>
      <c r="B34" s="62" t="s">
        <v>255</v>
      </c>
      <c r="C34" s="58" t="s">
        <v>13</v>
      </c>
      <c r="D34" s="58"/>
      <c r="E34" s="61"/>
      <c r="F34" s="61"/>
      <c r="G34" s="61"/>
      <c r="H34" s="58"/>
      <c r="I34" s="58"/>
      <c r="J34" s="58"/>
      <c r="K34" s="58"/>
      <c r="L34" s="58"/>
      <c r="M34" s="58"/>
      <c r="N34" s="61"/>
      <c r="O34" s="61"/>
    </row>
    <row r="35" spans="1:15" ht="43.25" customHeight="1">
      <c r="A35" s="53"/>
      <c r="B35" s="54" t="s">
        <v>256</v>
      </c>
      <c r="C35" s="50" t="s">
        <v>38</v>
      </c>
      <c r="D35" s="50"/>
      <c r="E35" s="51"/>
      <c r="F35" s="51"/>
      <c r="G35" s="51"/>
      <c r="H35" s="50"/>
      <c r="I35" s="50"/>
      <c r="J35" s="50"/>
      <c r="K35" s="50"/>
      <c r="L35" s="50"/>
      <c r="M35" s="50"/>
      <c r="N35" s="51"/>
      <c r="O35" s="51"/>
    </row>
    <row r="36" spans="1:15" ht="43.25" customHeight="1">
      <c r="A36" s="53" t="s">
        <v>257</v>
      </c>
      <c r="B36" s="54" t="s">
        <v>258</v>
      </c>
      <c r="C36" s="50" t="s">
        <v>13</v>
      </c>
      <c r="D36" s="50">
        <v>6</v>
      </c>
      <c r="E36" s="51"/>
      <c r="F36" s="51"/>
      <c r="G36" s="51"/>
      <c r="H36" s="50"/>
      <c r="I36" s="50"/>
      <c r="J36" s="50"/>
      <c r="K36" s="50"/>
      <c r="L36" s="50"/>
      <c r="M36" s="50" t="s">
        <v>14</v>
      </c>
      <c r="N36" s="51"/>
      <c r="O36" s="51" t="s">
        <v>259</v>
      </c>
    </row>
    <row r="37" spans="1:15" ht="43.25" customHeight="1">
      <c r="A37" s="53"/>
      <c r="B37" s="54" t="s">
        <v>260</v>
      </c>
      <c r="C37" s="50" t="s">
        <v>23</v>
      </c>
      <c r="D37" s="50"/>
      <c r="E37" s="51"/>
      <c r="F37" s="51"/>
      <c r="G37" s="51"/>
      <c r="H37" s="50"/>
      <c r="I37" s="50">
        <v>12</v>
      </c>
      <c r="J37" s="50"/>
      <c r="K37" s="50"/>
      <c r="L37" s="50"/>
      <c r="M37" s="50" t="s">
        <v>14</v>
      </c>
      <c r="N37" s="51"/>
      <c r="O37" s="51" t="s">
        <v>259</v>
      </c>
    </row>
    <row r="38" spans="1:15" ht="43.25" customHeight="1">
      <c r="A38" s="53"/>
      <c r="B38" s="54" t="s">
        <v>261</v>
      </c>
      <c r="C38" s="50" t="s">
        <v>23</v>
      </c>
      <c r="D38" s="50"/>
      <c r="E38" s="51"/>
      <c r="F38" s="51"/>
      <c r="G38" s="51"/>
      <c r="H38" s="50"/>
      <c r="I38" s="50"/>
      <c r="J38" s="50">
        <v>24</v>
      </c>
      <c r="K38" s="50"/>
      <c r="L38" s="50"/>
      <c r="M38" s="50" t="s">
        <v>14</v>
      </c>
      <c r="N38" s="51"/>
      <c r="O38" s="51" t="s">
        <v>259</v>
      </c>
    </row>
    <row r="39" spans="1:15" ht="43.25" customHeight="1">
      <c r="A39" s="53"/>
      <c r="B39" s="54" t="s">
        <v>262</v>
      </c>
      <c r="C39" s="50" t="s">
        <v>23</v>
      </c>
      <c r="D39" s="50"/>
      <c r="E39" s="51"/>
      <c r="F39" s="51"/>
      <c r="G39" s="51"/>
      <c r="H39" s="50"/>
      <c r="I39" s="50"/>
      <c r="J39" s="50">
        <v>12</v>
      </c>
      <c r="K39" s="50"/>
      <c r="L39" s="50"/>
      <c r="M39" s="50" t="s">
        <v>14</v>
      </c>
      <c r="N39" s="51"/>
      <c r="O39" s="51" t="s">
        <v>259</v>
      </c>
    </row>
    <row r="40" spans="1:15" ht="43.25" customHeight="1">
      <c r="A40" s="53" t="s">
        <v>263</v>
      </c>
      <c r="B40" s="54" t="s">
        <v>264</v>
      </c>
      <c r="C40" s="50" t="s">
        <v>13</v>
      </c>
      <c r="D40" s="50">
        <v>6</v>
      </c>
      <c r="E40" s="51"/>
      <c r="F40" s="51"/>
      <c r="G40" s="51"/>
      <c r="H40" s="50"/>
      <c r="I40" s="50"/>
      <c r="J40" s="50"/>
      <c r="K40" s="50"/>
      <c r="L40" s="50"/>
      <c r="M40" s="50" t="s">
        <v>14</v>
      </c>
      <c r="N40" s="51"/>
      <c r="O40" s="51" t="s">
        <v>259</v>
      </c>
    </row>
    <row r="41" spans="1:15" ht="43.25" customHeight="1">
      <c r="A41" s="53"/>
      <c r="B41" s="54" t="s">
        <v>265</v>
      </c>
      <c r="C41" s="50" t="s">
        <v>23</v>
      </c>
      <c r="D41" s="50"/>
      <c r="E41" s="51"/>
      <c r="F41" s="51"/>
      <c r="G41" s="51"/>
      <c r="H41" s="50"/>
      <c r="I41" s="50">
        <v>12</v>
      </c>
      <c r="J41" s="50"/>
      <c r="K41" s="50"/>
      <c r="L41" s="50"/>
      <c r="M41" s="50" t="s">
        <v>14</v>
      </c>
      <c r="N41" s="51"/>
      <c r="O41" s="51" t="s">
        <v>259</v>
      </c>
    </row>
    <row r="42" spans="1:15" ht="43.25" customHeight="1">
      <c r="A42" s="53"/>
      <c r="B42" s="54" t="s">
        <v>266</v>
      </c>
      <c r="C42" s="50" t="s">
        <v>23</v>
      </c>
      <c r="D42" s="50"/>
      <c r="E42" s="71"/>
      <c r="F42" s="71"/>
      <c r="G42" s="71"/>
      <c r="H42" s="50"/>
      <c r="I42" s="50"/>
      <c r="J42" s="50">
        <v>24</v>
      </c>
      <c r="K42" s="50"/>
      <c r="L42" s="50"/>
      <c r="M42" s="50" t="s">
        <v>14</v>
      </c>
      <c r="N42" s="71"/>
      <c r="O42" s="51" t="s">
        <v>259</v>
      </c>
    </row>
    <row r="43" spans="1:15" ht="43.25" customHeight="1">
      <c r="A43" s="53"/>
      <c r="B43" s="54" t="s">
        <v>267</v>
      </c>
      <c r="C43" s="50" t="s">
        <v>23</v>
      </c>
      <c r="D43" s="50"/>
      <c r="E43" s="71"/>
      <c r="F43" s="71"/>
      <c r="G43" s="71"/>
      <c r="H43" s="50"/>
      <c r="I43" s="50"/>
      <c r="J43" s="50">
        <v>12</v>
      </c>
      <c r="K43" s="50"/>
      <c r="L43" s="50"/>
      <c r="M43" s="50" t="s">
        <v>14</v>
      </c>
      <c r="N43" s="71"/>
      <c r="O43" s="51" t="s">
        <v>259</v>
      </c>
    </row>
    <row r="44" spans="1:15" ht="43.25" customHeight="1">
      <c r="A44" s="53" t="s">
        <v>268</v>
      </c>
      <c r="B44" s="54" t="s">
        <v>269</v>
      </c>
      <c r="C44" s="50" t="s">
        <v>13</v>
      </c>
      <c r="D44" s="50">
        <v>6</v>
      </c>
      <c r="E44" s="71"/>
      <c r="F44" s="71"/>
      <c r="G44" s="71"/>
      <c r="H44" s="50"/>
      <c r="I44" s="50"/>
      <c r="J44" s="50"/>
      <c r="K44" s="50"/>
      <c r="L44" s="50"/>
      <c r="M44" s="50" t="s">
        <v>14</v>
      </c>
      <c r="N44" s="71"/>
      <c r="O44" s="51" t="s">
        <v>259</v>
      </c>
    </row>
    <row r="45" spans="1:15" ht="43.25" customHeight="1">
      <c r="A45" s="55"/>
      <c r="B45" s="54" t="s">
        <v>270</v>
      </c>
      <c r="C45" s="50" t="s">
        <v>23</v>
      </c>
      <c r="D45" s="50"/>
      <c r="E45" s="51"/>
      <c r="F45" s="51"/>
      <c r="G45" s="51"/>
      <c r="H45" s="50"/>
      <c r="I45" s="50">
        <v>12</v>
      </c>
      <c r="J45" s="50"/>
      <c r="K45" s="50"/>
      <c r="L45" s="50"/>
      <c r="M45" s="50" t="s">
        <v>14</v>
      </c>
      <c r="N45" s="51"/>
      <c r="O45" s="51" t="s">
        <v>259</v>
      </c>
    </row>
    <row r="46" spans="1:15" ht="43.25" customHeight="1">
      <c r="A46" s="55"/>
      <c r="B46" s="54" t="s">
        <v>271</v>
      </c>
      <c r="C46" s="50" t="s">
        <v>23</v>
      </c>
      <c r="D46" s="50"/>
      <c r="E46" s="51"/>
      <c r="F46" s="51"/>
      <c r="G46" s="51"/>
      <c r="H46" s="50"/>
      <c r="I46" s="50"/>
      <c r="J46" s="50">
        <v>24</v>
      </c>
      <c r="K46" s="50"/>
      <c r="L46" s="50"/>
      <c r="M46" s="50" t="s">
        <v>14</v>
      </c>
      <c r="N46" s="51"/>
      <c r="O46" s="51" t="s">
        <v>259</v>
      </c>
    </row>
    <row r="47" spans="1:15" ht="43.25" customHeight="1">
      <c r="A47" s="55"/>
      <c r="B47" s="54" t="s">
        <v>272</v>
      </c>
      <c r="C47" s="50" t="s">
        <v>23</v>
      </c>
      <c r="D47" s="50"/>
      <c r="E47" s="51"/>
      <c r="F47" s="51"/>
      <c r="G47" s="51"/>
      <c r="H47" s="50"/>
      <c r="I47" s="50"/>
      <c r="J47" s="50">
        <v>12</v>
      </c>
      <c r="K47" s="50"/>
      <c r="L47" s="50"/>
      <c r="M47" s="50" t="s">
        <v>14</v>
      </c>
      <c r="N47" s="51"/>
      <c r="O47" s="51" t="s">
        <v>259</v>
      </c>
    </row>
    <row r="48" spans="1:15" ht="43.25" customHeight="1">
      <c r="A48" s="53" t="s">
        <v>273</v>
      </c>
      <c r="B48" s="54" t="s">
        <v>245</v>
      </c>
      <c r="C48" s="50" t="s">
        <v>13</v>
      </c>
      <c r="D48" s="50">
        <v>6</v>
      </c>
      <c r="E48" s="51"/>
      <c r="F48" s="51"/>
      <c r="G48" s="51"/>
      <c r="H48" s="50"/>
      <c r="I48" s="50"/>
      <c r="J48" s="50"/>
      <c r="K48" s="50"/>
      <c r="L48" s="50"/>
      <c r="M48" s="50" t="s">
        <v>14</v>
      </c>
      <c r="N48" s="51"/>
      <c r="O48" s="51" t="s">
        <v>259</v>
      </c>
    </row>
    <row r="49" spans="1:15" ht="43.25" customHeight="1">
      <c r="A49" s="53"/>
      <c r="B49" s="54" t="s">
        <v>274</v>
      </c>
      <c r="C49" s="50" t="s">
        <v>23</v>
      </c>
      <c r="D49" s="50"/>
      <c r="E49" s="51"/>
      <c r="F49" s="51"/>
      <c r="G49" s="51"/>
      <c r="H49" s="50"/>
      <c r="I49" s="50">
        <v>12</v>
      </c>
      <c r="J49" s="50"/>
      <c r="K49" s="50"/>
      <c r="L49" s="50"/>
      <c r="M49" s="50" t="s">
        <v>14</v>
      </c>
      <c r="N49" s="51"/>
      <c r="O49" s="51" t="s">
        <v>259</v>
      </c>
    </row>
    <row r="50" spans="1:15" ht="43.25" customHeight="1">
      <c r="A50" s="53"/>
      <c r="B50" s="54" t="s">
        <v>275</v>
      </c>
      <c r="C50" s="50" t="s">
        <v>23</v>
      </c>
      <c r="D50" s="50"/>
      <c r="E50" s="51"/>
      <c r="F50" s="51"/>
      <c r="G50" s="51"/>
      <c r="H50" s="50"/>
      <c r="I50" s="50"/>
      <c r="J50" s="50">
        <v>24</v>
      </c>
      <c r="K50" s="50"/>
      <c r="L50" s="50"/>
      <c r="M50" s="50" t="s">
        <v>14</v>
      </c>
      <c r="N50" s="51"/>
      <c r="O50" s="51" t="s">
        <v>259</v>
      </c>
    </row>
    <row r="51" spans="1:15" ht="43.25" customHeight="1">
      <c r="A51" s="53"/>
      <c r="B51" s="54" t="s">
        <v>276</v>
      </c>
      <c r="C51" s="50" t="s">
        <v>23</v>
      </c>
      <c r="D51" s="50"/>
      <c r="E51" s="51"/>
      <c r="F51" s="51"/>
      <c r="G51" s="51"/>
      <c r="H51" s="50"/>
      <c r="I51" s="50"/>
      <c r="J51" s="50"/>
      <c r="K51" s="50">
        <v>12</v>
      </c>
      <c r="L51" s="50"/>
      <c r="M51" s="50" t="s">
        <v>14</v>
      </c>
      <c r="N51" s="51"/>
      <c r="O51" s="51" t="s">
        <v>259</v>
      </c>
    </row>
    <row r="52" spans="1:15" ht="43.25" customHeight="1">
      <c r="A52" s="53" t="s">
        <v>277</v>
      </c>
      <c r="B52" s="54" t="s">
        <v>247</v>
      </c>
      <c r="C52" s="50" t="s">
        <v>13</v>
      </c>
      <c r="D52" s="50">
        <v>6</v>
      </c>
      <c r="E52" s="51"/>
      <c r="F52" s="51"/>
      <c r="G52" s="51"/>
      <c r="H52" s="50"/>
      <c r="I52" s="50"/>
      <c r="J52" s="50"/>
      <c r="K52" s="50"/>
      <c r="L52" s="50"/>
      <c r="M52" s="50" t="s">
        <v>14</v>
      </c>
      <c r="N52" s="51"/>
      <c r="O52" s="51" t="s">
        <v>259</v>
      </c>
    </row>
    <row r="53" spans="1:15" ht="43.25" customHeight="1">
      <c r="A53" s="53"/>
      <c r="B53" s="54" t="s">
        <v>278</v>
      </c>
      <c r="C53" s="50" t="s">
        <v>23</v>
      </c>
      <c r="D53" s="50"/>
      <c r="E53" s="51"/>
      <c r="F53" s="51"/>
      <c r="G53" s="51"/>
      <c r="H53" s="50"/>
      <c r="I53" s="50">
        <v>12</v>
      </c>
      <c r="J53" s="50"/>
      <c r="K53" s="50"/>
      <c r="L53" s="50"/>
      <c r="M53" s="50" t="s">
        <v>14</v>
      </c>
      <c r="N53" s="51"/>
      <c r="O53" s="51" t="s">
        <v>259</v>
      </c>
    </row>
    <row r="54" spans="1:15" ht="43.25" customHeight="1">
      <c r="A54" s="53"/>
      <c r="B54" s="54" t="s">
        <v>279</v>
      </c>
      <c r="C54" s="50" t="s">
        <v>23</v>
      </c>
      <c r="D54" s="50"/>
      <c r="E54" s="51"/>
      <c r="F54" s="51"/>
      <c r="G54" s="51"/>
      <c r="H54" s="50"/>
      <c r="I54" s="50"/>
      <c r="J54" s="50">
        <v>24</v>
      </c>
      <c r="K54" s="50"/>
      <c r="L54" s="50"/>
      <c r="M54" s="50" t="s">
        <v>14</v>
      </c>
      <c r="N54" s="51"/>
      <c r="O54" s="51" t="s">
        <v>259</v>
      </c>
    </row>
    <row r="55" spans="1:15" ht="43.25" customHeight="1">
      <c r="A55" s="53"/>
      <c r="B55" s="54" t="s">
        <v>280</v>
      </c>
      <c r="C55" s="50" t="s">
        <v>23</v>
      </c>
      <c r="D55" s="50"/>
      <c r="E55" s="51"/>
      <c r="F55" s="51"/>
      <c r="G55" s="51"/>
      <c r="H55" s="50"/>
      <c r="I55" s="50"/>
      <c r="J55" s="50">
        <v>12</v>
      </c>
      <c r="K55" s="50"/>
      <c r="L55" s="50"/>
      <c r="M55" s="50" t="s">
        <v>14</v>
      </c>
      <c r="N55" s="51"/>
      <c r="O55" s="51" t="s">
        <v>259</v>
      </c>
    </row>
    <row r="56" spans="1:15" ht="43.25" customHeight="1">
      <c r="A56" s="53" t="s">
        <v>281</v>
      </c>
      <c r="B56" s="54" t="s">
        <v>282</v>
      </c>
      <c r="C56" s="50" t="s">
        <v>13</v>
      </c>
      <c r="D56" s="50">
        <v>6</v>
      </c>
      <c r="E56" s="71"/>
      <c r="F56" s="71"/>
      <c r="G56" s="71"/>
      <c r="H56" s="50"/>
      <c r="I56" s="50"/>
      <c r="J56" s="50"/>
      <c r="K56" s="50"/>
      <c r="L56" s="50"/>
      <c r="M56" s="50" t="s">
        <v>14</v>
      </c>
      <c r="N56" s="71"/>
      <c r="O56" s="51" t="s">
        <v>259</v>
      </c>
    </row>
    <row r="57" spans="1:15" ht="43.25" customHeight="1">
      <c r="A57" s="53"/>
      <c r="B57" s="54" t="s">
        <v>283</v>
      </c>
      <c r="C57" s="50" t="s">
        <v>23</v>
      </c>
      <c r="D57" s="50"/>
      <c r="E57" s="51"/>
      <c r="F57" s="51"/>
      <c r="G57" s="51"/>
      <c r="H57" s="50"/>
      <c r="I57" s="50">
        <v>12</v>
      </c>
      <c r="J57" s="50"/>
      <c r="K57" s="50"/>
      <c r="L57" s="50"/>
      <c r="M57" s="50" t="s">
        <v>14</v>
      </c>
      <c r="N57" s="71"/>
      <c r="O57" s="51" t="s">
        <v>259</v>
      </c>
    </row>
    <row r="58" spans="1:15" ht="43.25" customHeight="1">
      <c r="A58" s="53"/>
      <c r="B58" s="54" t="s">
        <v>284</v>
      </c>
      <c r="C58" s="50" t="s">
        <v>23</v>
      </c>
      <c r="D58" s="50"/>
      <c r="E58" s="51"/>
      <c r="F58" s="51"/>
      <c r="G58" s="51"/>
      <c r="H58" s="50"/>
      <c r="I58" s="50"/>
      <c r="J58" s="50">
        <v>24</v>
      </c>
      <c r="K58" s="50"/>
      <c r="L58" s="50"/>
      <c r="M58" s="50" t="s">
        <v>14</v>
      </c>
      <c r="N58" s="71"/>
      <c r="O58" s="51" t="s">
        <v>259</v>
      </c>
    </row>
    <row r="59" spans="1:15" ht="43.25" customHeight="1">
      <c r="A59" s="53"/>
      <c r="B59" s="54" t="s">
        <v>285</v>
      </c>
      <c r="C59" s="50" t="s">
        <v>23</v>
      </c>
      <c r="D59" s="50"/>
      <c r="E59" s="51"/>
      <c r="F59" s="51"/>
      <c r="G59" s="51"/>
      <c r="H59" s="50"/>
      <c r="I59" s="50"/>
      <c r="J59" s="50">
        <v>12</v>
      </c>
      <c r="K59" s="50"/>
      <c r="L59" s="50"/>
      <c r="M59" s="50" t="s">
        <v>14</v>
      </c>
      <c r="N59" s="71"/>
      <c r="O59" s="51" t="s">
        <v>259</v>
      </c>
    </row>
    <row r="60" spans="1:15" ht="43.25" customHeight="1">
      <c r="A60" s="53" t="s">
        <v>286</v>
      </c>
      <c r="B60" s="54" t="s">
        <v>287</v>
      </c>
      <c r="C60" s="50" t="s">
        <v>13</v>
      </c>
      <c r="D60" s="50">
        <v>6</v>
      </c>
      <c r="E60" s="71"/>
      <c r="F60" s="71"/>
      <c r="G60" s="71"/>
      <c r="H60" s="50"/>
      <c r="I60" s="50"/>
      <c r="J60" s="50"/>
      <c r="K60" s="50"/>
      <c r="L60" s="50"/>
      <c r="M60" s="50" t="s">
        <v>14</v>
      </c>
      <c r="N60" s="71"/>
      <c r="O60" s="51" t="s">
        <v>259</v>
      </c>
    </row>
    <row r="61" spans="1:15" ht="43.25" customHeight="1">
      <c r="A61" s="53"/>
      <c r="B61" s="54" t="s">
        <v>288</v>
      </c>
      <c r="C61" s="50" t="s">
        <v>23</v>
      </c>
      <c r="D61" s="50"/>
      <c r="E61" s="71"/>
      <c r="F61" s="71"/>
      <c r="G61" s="71"/>
      <c r="H61" s="50"/>
      <c r="I61" s="50">
        <v>12</v>
      </c>
      <c r="J61" s="50"/>
      <c r="K61" s="50"/>
      <c r="L61" s="50"/>
      <c r="M61" s="50" t="s">
        <v>14</v>
      </c>
      <c r="N61" s="71"/>
      <c r="O61" s="51" t="s">
        <v>259</v>
      </c>
    </row>
    <row r="62" spans="1:15" ht="43.25" customHeight="1">
      <c r="A62" s="53"/>
      <c r="B62" s="54" t="s">
        <v>289</v>
      </c>
      <c r="C62" s="50" t="s">
        <v>23</v>
      </c>
      <c r="D62" s="50"/>
      <c r="E62" s="71"/>
      <c r="F62" s="71"/>
      <c r="G62" s="71"/>
      <c r="H62" s="50"/>
      <c r="I62" s="50"/>
      <c r="J62" s="50">
        <v>24</v>
      </c>
      <c r="K62" s="50"/>
      <c r="L62" s="50"/>
      <c r="M62" s="50" t="s">
        <v>14</v>
      </c>
      <c r="N62" s="71"/>
      <c r="O62" s="51" t="s">
        <v>259</v>
      </c>
    </row>
    <row r="63" spans="1:15" ht="43.25" customHeight="1">
      <c r="A63" s="53"/>
      <c r="B63" s="54" t="s">
        <v>290</v>
      </c>
      <c r="C63" s="50" t="s">
        <v>23</v>
      </c>
      <c r="D63" s="50"/>
      <c r="E63" s="71"/>
      <c r="F63" s="71"/>
      <c r="G63" s="71"/>
      <c r="H63" s="50"/>
      <c r="I63" s="50"/>
      <c r="J63" s="50"/>
      <c r="K63" s="50">
        <v>12</v>
      </c>
      <c r="L63" s="50"/>
      <c r="M63" s="50" t="s">
        <v>14</v>
      </c>
      <c r="N63" s="71"/>
      <c r="O63" s="51" t="s">
        <v>259</v>
      </c>
    </row>
    <row r="64" spans="1:15" ht="43.25" customHeight="1">
      <c r="A64" s="53" t="s">
        <v>291</v>
      </c>
      <c r="B64" s="54" t="s">
        <v>292</v>
      </c>
      <c r="C64" s="50" t="s">
        <v>13</v>
      </c>
      <c r="D64" s="50">
        <v>6</v>
      </c>
      <c r="E64" s="71"/>
      <c r="F64" s="71"/>
      <c r="G64" s="71"/>
      <c r="H64" s="50"/>
      <c r="I64" s="50"/>
      <c r="J64" s="50"/>
      <c r="K64" s="50"/>
      <c r="L64" s="50"/>
      <c r="M64" s="50" t="s">
        <v>14</v>
      </c>
      <c r="N64" s="71"/>
      <c r="O64" s="51" t="s">
        <v>259</v>
      </c>
    </row>
    <row r="65" spans="1:15" ht="43.25" customHeight="1">
      <c r="A65" s="53"/>
      <c r="B65" s="54" t="s">
        <v>293</v>
      </c>
      <c r="C65" s="50" t="s">
        <v>23</v>
      </c>
      <c r="D65" s="50"/>
      <c r="E65" s="71"/>
      <c r="F65" s="71"/>
      <c r="G65" s="71"/>
      <c r="H65" s="50"/>
      <c r="I65" s="50">
        <v>12</v>
      </c>
      <c r="J65" s="50"/>
      <c r="K65" s="50"/>
      <c r="L65" s="50"/>
      <c r="M65" s="50" t="s">
        <v>24</v>
      </c>
      <c r="N65" s="71" t="s">
        <v>294</v>
      </c>
      <c r="O65" s="51" t="s">
        <v>259</v>
      </c>
    </row>
    <row r="66" spans="1:15" ht="43.25" customHeight="1">
      <c r="A66" s="53"/>
      <c r="B66" s="54" t="s">
        <v>295</v>
      </c>
      <c r="C66" s="50" t="s">
        <v>23</v>
      </c>
      <c r="D66" s="50"/>
      <c r="E66" s="71"/>
      <c r="F66" s="71"/>
      <c r="G66" s="71"/>
      <c r="H66" s="50"/>
      <c r="I66" s="50"/>
      <c r="J66" s="50">
        <v>24</v>
      </c>
      <c r="K66" s="50"/>
      <c r="L66" s="50"/>
      <c r="M66" s="50" t="s">
        <v>24</v>
      </c>
      <c r="N66" s="71" t="s">
        <v>296</v>
      </c>
      <c r="O66" s="51" t="s">
        <v>259</v>
      </c>
    </row>
    <row r="67" spans="1:15" ht="43.25" customHeight="1">
      <c r="A67" s="53"/>
      <c r="B67" s="54" t="s">
        <v>297</v>
      </c>
      <c r="C67" s="50" t="s">
        <v>23</v>
      </c>
      <c r="D67" s="50"/>
      <c r="E67" s="71"/>
      <c r="F67" s="71"/>
      <c r="G67" s="71"/>
      <c r="H67" s="50"/>
      <c r="I67" s="50"/>
      <c r="J67" s="50"/>
      <c r="K67" s="50">
        <v>12</v>
      </c>
      <c r="L67" s="50"/>
      <c r="M67" s="50" t="s">
        <v>14</v>
      </c>
      <c r="N67" s="71"/>
      <c r="O67" s="51" t="s">
        <v>259</v>
      </c>
    </row>
    <row r="68" spans="1:15" ht="43.25" customHeight="1">
      <c r="A68" s="63">
        <v>4</v>
      </c>
      <c r="B68" s="72" t="s">
        <v>298</v>
      </c>
      <c r="C68" s="58" t="s">
        <v>13</v>
      </c>
      <c r="D68" s="72"/>
      <c r="E68" s="73"/>
      <c r="F68" s="73"/>
      <c r="G68" s="73"/>
      <c r="H68" s="58"/>
      <c r="I68" s="58"/>
      <c r="J68" s="58"/>
      <c r="K68" s="58"/>
      <c r="L68" s="58"/>
      <c r="M68" s="58"/>
      <c r="N68" s="73"/>
      <c r="O68" s="73"/>
    </row>
    <row r="69" spans="1:15" ht="43.25" customHeight="1">
      <c r="A69" s="57"/>
      <c r="B69" s="52" t="s">
        <v>256</v>
      </c>
      <c r="C69" s="50" t="s">
        <v>38</v>
      </c>
      <c r="D69" s="50"/>
      <c r="E69" s="71"/>
      <c r="F69" s="71"/>
      <c r="G69" s="71"/>
      <c r="H69" s="50"/>
      <c r="I69" s="50"/>
      <c r="J69" s="50"/>
      <c r="K69" s="50"/>
      <c r="L69" s="50"/>
      <c r="M69" s="50"/>
      <c r="N69" s="71"/>
      <c r="O69" s="71"/>
    </row>
    <row r="70" spans="1:15" ht="43.25" customHeight="1">
      <c r="A70" s="57" t="s">
        <v>299</v>
      </c>
      <c r="B70" s="52" t="s">
        <v>300</v>
      </c>
      <c r="C70" s="50" t="s">
        <v>13</v>
      </c>
      <c r="D70" s="50">
        <v>6</v>
      </c>
      <c r="E70" s="71"/>
      <c r="F70" s="71"/>
      <c r="G70" s="71"/>
      <c r="H70" s="50"/>
      <c r="I70" s="50"/>
      <c r="J70" s="50"/>
      <c r="K70" s="50"/>
      <c r="L70" s="50"/>
      <c r="M70" s="50"/>
      <c r="N70" s="71"/>
      <c r="O70" s="71"/>
    </row>
    <row r="71" spans="1:15" ht="43.25" customHeight="1">
      <c r="A71" s="57"/>
      <c r="B71" s="52" t="s">
        <v>301</v>
      </c>
      <c r="C71" s="50" t="s">
        <v>23</v>
      </c>
      <c r="D71" s="50"/>
      <c r="E71" s="71"/>
      <c r="F71" s="71"/>
      <c r="G71" s="71"/>
      <c r="H71" s="50"/>
      <c r="I71" s="50">
        <v>12</v>
      </c>
      <c r="J71" s="50">
        <v>12</v>
      </c>
      <c r="K71" s="50"/>
      <c r="L71" s="50"/>
      <c r="M71" s="50"/>
      <c r="N71" s="71"/>
      <c r="O71" s="71"/>
    </row>
    <row r="72" spans="1:15" ht="43.25" customHeight="1">
      <c r="A72" s="57"/>
      <c r="B72" s="52" t="s">
        <v>302</v>
      </c>
      <c r="C72" s="50" t="s">
        <v>23</v>
      </c>
      <c r="D72" s="50"/>
      <c r="E72" s="71"/>
      <c r="F72" s="71"/>
      <c r="G72" s="71"/>
      <c r="H72" s="50"/>
      <c r="I72" s="50"/>
      <c r="J72" s="50">
        <v>12</v>
      </c>
      <c r="K72" s="50"/>
      <c r="L72" s="50"/>
      <c r="M72" s="50"/>
      <c r="N72" s="71"/>
      <c r="O72" s="71"/>
    </row>
    <row r="73" spans="1:15" ht="43.25" customHeight="1">
      <c r="A73" s="57"/>
      <c r="B73" s="52" t="s">
        <v>303</v>
      </c>
      <c r="C73" s="50" t="s">
        <v>23</v>
      </c>
      <c r="D73" s="50"/>
      <c r="E73" s="71"/>
      <c r="F73" s="71"/>
      <c r="G73" s="71"/>
      <c r="H73" s="50"/>
      <c r="I73" s="50"/>
      <c r="J73" s="50"/>
      <c r="K73" s="50"/>
      <c r="L73" s="50"/>
      <c r="M73" s="50"/>
      <c r="N73" s="71"/>
      <c r="O73" s="71"/>
    </row>
    <row r="74" spans="1:15" ht="43.25" customHeight="1">
      <c r="A74" s="57"/>
      <c r="B74" s="52" t="s">
        <v>304</v>
      </c>
      <c r="C74" s="50" t="s">
        <v>38</v>
      </c>
      <c r="D74" s="50"/>
      <c r="E74" s="71"/>
      <c r="F74" s="71"/>
      <c r="G74" s="71"/>
      <c r="H74" s="50"/>
      <c r="I74" s="50"/>
      <c r="J74" s="50"/>
      <c r="K74" s="50"/>
      <c r="L74" s="50"/>
      <c r="M74" s="50"/>
      <c r="N74" s="71"/>
      <c r="O74" s="71"/>
    </row>
    <row r="75" spans="1:15" ht="43.25" customHeight="1">
      <c r="A75" s="57"/>
      <c r="B75" s="52" t="s">
        <v>305</v>
      </c>
      <c r="C75" s="50" t="s">
        <v>23</v>
      </c>
      <c r="D75" s="50"/>
      <c r="E75" s="71"/>
      <c r="F75" s="71"/>
      <c r="G75" s="71"/>
      <c r="H75" s="50"/>
      <c r="I75" s="50"/>
      <c r="J75" s="50">
        <v>12</v>
      </c>
      <c r="K75" s="50"/>
      <c r="L75" s="50"/>
      <c r="M75" s="50"/>
      <c r="N75" s="71"/>
      <c r="O75" s="71"/>
    </row>
    <row r="76" spans="1:15" ht="43.25" customHeight="1">
      <c r="A76" s="57"/>
      <c r="B76" s="52" t="s">
        <v>306</v>
      </c>
      <c r="C76" s="50" t="s">
        <v>23</v>
      </c>
      <c r="D76" s="50"/>
      <c r="E76" s="71"/>
      <c r="F76" s="71"/>
      <c r="G76" s="71"/>
      <c r="H76" s="50"/>
      <c r="I76" s="50"/>
      <c r="J76" s="50">
        <v>12</v>
      </c>
      <c r="K76" s="50"/>
      <c r="L76" s="50"/>
      <c r="M76" s="50"/>
      <c r="N76" s="71"/>
      <c r="O76" s="71"/>
    </row>
    <row r="77" spans="1:15" ht="43.25" customHeight="1">
      <c r="A77" s="57"/>
      <c r="B77" s="52" t="s">
        <v>307</v>
      </c>
      <c r="C77" s="50" t="s">
        <v>23</v>
      </c>
      <c r="D77" s="50"/>
      <c r="E77" s="71"/>
      <c r="F77" s="71"/>
      <c r="G77" s="71"/>
      <c r="H77" s="50"/>
      <c r="I77" s="50"/>
      <c r="J77" s="50">
        <v>12</v>
      </c>
      <c r="K77" s="50"/>
      <c r="L77" s="50"/>
      <c r="M77" s="50"/>
      <c r="N77" s="71"/>
      <c r="O77" s="71"/>
    </row>
    <row r="78" spans="1:15" ht="43.25" customHeight="1">
      <c r="A78" s="57"/>
      <c r="B78" s="52" t="s">
        <v>308</v>
      </c>
      <c r="C78" s="50" t="s">
        <v>23</v>
      </c>
      <c r="D78" s="50"/>
      <c r="E78" s="71"/>
      <c r="F78" s="71"/>
      <c r="G78" s="71"/>
      <c r="H78" s="50"/>
      <c r="I78" s="50"/>
      <c r="J78" s="50">
        <v>12</v>
      </c>
      <c r="K78" s="50"/>
      <c r="L78" s="50"/>
      <c r="M78" s="50"/>
      <c r="N78" s="71"/>
      <c r="O78" s="71"/>
    </row>
    <row r="79" spans="1:15" ht="43.25" customHeight="1">
      <c r="A79" s="57"/>
      <c r="B79" s="52" t="s">
        <v>309</v>
      </c>
      <c r="C79" s="50" t="s">
        <v>23</v>
      </c>
      <c r="D79" s="50"/>
      <c r="E79" s="71"/>
      <c r="F79" s="71"/>
      <c r="G79" s="71"/>
      <c r="H79" s="50"/>
      <c r="I79" s="50"/>
      <c r="J79" s="50">
        <v>12</v>
      </c>
      <c r="K79" s="50"/>
      <c r="L79" s="50"/>
      <c r="M79" s="50"/>
      <c r="N79" s="71"/>
      <c r="O79" s="71"/>
    </row>
    <row r="80" spans="1:15" ht="43.25" customHeight="1">
      <c r="A80" s="57"/>
      <c r="B80" s="52" t="s">
        <v>310</v>
      </c>
      <c r="C80" s="50" t="s">
        <v>23</v>
      </c>
      <c r="D80" s="50"/>
      <c r="E80" s="71"/>
      <c r="F80" s="71"/>
      <c r="G80" s="71"/>
      <c r="H80" s="50"/>
      <c r="I80" s="50"/>
      <c r="J80" s="50">
        <v>12</v>
      </c>
      <c r="K80" s="50"/>
      <c r="L80" s="50"/>
      <c r="M80" s="50"/>
      <c r="N80" s="71"/>
      <c r="O80" s="71"/>
    </row>
    <row r="81" spans="1:15" ht="43.25" customHeight="1">
      <c r="A81" s="57"/>
      <c r="B81" s="52" t="s">
        <v>311</v>
      </c>
      <c r="C81" s="50" t="s">
        <v>23</v>
      </c>
      <c r="D81" s="50"/>
      <c r="E81" s="71"/>
      <c r="F81" s="71"/>
      <c r="G81" s="71"/>
      <c r="H81" s="50"/>
      <c r="I81" s="50"/>
      <c r="J81" s="50">
        <v>12</v>
      </c>
      <c r="K81" s="50"/>
      <c r="L81" s="50"/>
      <c r="M81" s="50"/>
      <c r="N81" s="71"/>
      <c r="O81" s="71"/>
    </row>
    <row r="82" spans="1:15" ht="43.25" customHeight="1">
      <c r="A82" s="74" t="s">
        <v>312</v>
      </c>
      <c r="B82" s="75" t="s">
        <v>313</v>
      </c>
      <c r="C82" s="7" t="s">
        <v>13</v>
      </c>
      <c r="D82" s="7"/>
      <c r="E82" s="70"/>
      <c r="F82" s="70"/>
      <c r="G82" s="70"/>
      <c r="H82" s="7"/>
      <c r="I82" s="7"/>
      <c r="J82" s="7"/>
      <c r="K82" s="7"/>
      <c r="L82" s="7"/>
      <c r="M82" s="7"/>
      <c r="N82" s="70"/>
      <c r="O82" s="70" t="s">
        <v>314</v>
      </c>
    </row>
    <row r="83" spans="1:15" ht="43.25" customHeight="1">
      <c r="A83" s="74"/>
      <c r="B83" s="75" t="s">
        <v>315</v>
      </c>
      <c r="C83" s="7" t="s">
        <v>38</v>
      </c>
      <c r="D83" s="7"/>
      <c r="E83" s="70"/>
      <c r="F83" s="70"/>
      <c r="G83" s="70"/>
      <c r="H83" s="7"/>
      <c r="I83" s="7"/>
      <c r="J83" s="7"/>
      <c r="K83" s="7"/>
      <c r="L83" s="7"/>
      <c r="M83" s="7"/>
      <c r="N83" s="70"/>
      <c r="O83" s="70" t="s">
        <v>314</v>
      </c>
    </row>
    <row r="84" spans="1:15" ht="43.25" customHeight="1">
      <c r="A84" s="74"/>
      <c r="B84" s="54" t="s">
        <v>316</v>
      </c>
      <c r="C84" s="7" t="s">
        <v>13</v>
      </c>
      <c r="D84" s="7">
        <v>6</v>
      </c>
      <c r="E84" s="70"/>
      <c r="F84" s="70"/>
      <c r="G84" s="70"/>
      <c r="H84" s="7"/>
      <c r="I84" s="7"/>
      <c r="J84" s="7"/>
      <c r="K84" s="7"/>
      <c r="L84" s="7"/>
      <c r="M84" s="7" t="s">
        <v>24</v>
      </c>
      <c r="N84" s="70" t="s">
        <v>317</v>
      </c>
      <c r="O84" s="70" t="s">
        <v>314</v>
      </c>
    </row>
    <row r="85" spans="1:15" s="108" customFormat="1" ht="43.25" customHeight="1">
      <c r="A85" s="50"/>
      <c r="B85" s="52" t="s">
        <v>318</v>
      </c>
      <c r="C85" s="50" t="s">
        <v>38</v>
      </c>
      <c r="D85" s="50"/>
      <c r="E85" s="71"/>
      <c r="F85" s="71"/>
      <c r="G85" s="71"/>
      <c r="H85" s="50"/>
      <c r="I85" s="50"/>
      <c r="J85" s="50"/>
      <c r="K85" s="50"/>
      <c r="L85" s="50"/>
      <c r="M85" s="50"/>
      <c r="N85" s="71"/>
      <c r="O85" s="71" t="s">
        <v>319</v>
      </c>
    </row>
    <row r="86" spans="1:15" s="108" customFormat="1" ht="43.25" customHeight="1">
      <c r="A86" s="50" t="s">
        <v>320</v>
      </c>
      <c r="B86" s="51" t="s">
        <v>321</v>
      </c>
      <c r="C86" s="50" t="s">
        <v>13</v>
      </c>
      <c r="D86" s="50" t="s">
        <v>322</v>
      </c>
      <c r="E86" s="71" t="s">
        <v>16</v>
      </c>
      <c r="F86" s="71"/>
      <c r="G86" s="71"/>
      <c r="H86" s="50"/>
      <c r="I86" s="50"/>
      <c r="J86" s="50"/>
      <c r="K86" s="50"/>
      <c r="L86" s="50"/>
      <c r="M86" s="50" t="s">
        <v>24</v>
      </c>
      <c r="N86" s="71" t="s">
        <v>323</v>
      </c>
      <c r="O86" s="71" t="s">
        <v>324</v>
      </c>
    </row>
    <row r="87" spans="1:15" s="108" customFormat="1" ht="43.25" customHeight="1">
      <c r="A87" s="50" t="s">
        <v>325</v>
      </c>
      <c r="B87" s="51" t="s">
        <v>326</v>
      </c>
      <c r="C87" s="50" t="s">
        <v>13</v>
      </c>
      <c r="D87" s="50">
        <v>6</v>
      </c>
      <c r="E87" s="71"/>
      <c r="F87" s="71"/>
      <c r="G87" s="71"/>
      <c r="H87" s="50"/>
      <c r="I87" s="50"/>
      <c r="J87" s="50"/>
      <c r="K87" s="50"/>
      <c r="L87" s="50"/>
      <c r="M87" s="50" t="s">
        <v>24</v>
      </c>
      <c r="N87" s="71" t="s">
        <v>327</v>
      </c>
      <c r="O87" s="71"/>
    </row>
    <row r="88" spans="1:15" s="108" customFormat="1" ht="43.25" customHeight="1">
      <c r="A88" s="50"/>
      <c r="B88" s="110" t="s">
        <v>328</v>
      </c>
      <c r="C88" s="50" t="s">
        <v>23</v>
      </c>
      <c r="D88" s="109"/>
      <c r="E88" s="51"/>
      <c r="F88" s="51"/>
      <c r="G88" s="51"/>
      <c r="H88" s="50"/>
      <c r="I88" s="110"/>
      <c r="J88" s="110"/>
      <c r="K88" s="110"/>
      <c r="L88" s="50"/>
      <c r="M88" s="50"/>
      <c r="N88" s="51"/>
      <c r="O88" s="51"/>
    </row>
    <row r="89" spans="1:15" s="108" customFormat="1" ht="43.25" customHeight="1">
      <c r="A89" s="50"/>
      <c r="B89" s="110" t="s">
        <v>329</v>
      </c>
      <c r="C89" s="50" t="s">
        <v>23</v>
      </c>
      <c r="D89" s="111"/>
      <c r="E89" s="51"/>
      <c r="F89" s="51"/>
      <c r="G89" s="51"/>
      <c r="H89" s="50"/>
      <c r="I89" s="110"/>
      <c r="J89" s="110"/>
      <c r="K89" s="110"/>
      <c r="L89" s="50"/>
      <c r="M89" s="50"/>
      <c r="N89" s="51"/>
      <c r="O89" s="51"/>
    </row>
    <row r="90" spans="1:15" s="108" customFormat="1" ht="43.25" customHeight="1">
      <c r="A90" s="50"/>
      <c r="B90" s="110" t="s">
        <v>330</v>
      </c>
      <c r="C90" s="50" t="s">
        <v>23</v>
      </c>
      <c r="D90" s="50"/>
      <c r="E90" s="51"/>
      <c r="F90" s="51"/>
      <c r="G90" s="51"/>
      <c r="H90" s="50"/>
      <c r="I90" s="110"/>
      <c r="J90" s="110"/>
      <c r="K90" s="110"/>
      <c r="L90" s="50"/>
      <c r="M90" s="50"/>
      <c r="N90" s="51"/>
      <c r="O90" s="51"/>
    </row>
    <row r="91" spans="1:15" s="108" customFormat="1" ht="43.25" customHeight="1">
      <c r="A91" s="50"/>
      <c r="B91" s="110" t="s">
        <v>331</v>
      </c>
      <c r="C91" s="50" t="s">
        <v>23</v>
      </c>
      <c r="D91" s="50"/>
      <c r="E91" s="71"/>
      <c r="F91" s="71"/>
      <c r="G91" s="71"/>
      <c r="H91" s="50"/>
      <c r="I91" s="110"/>
      <c r="J91" s="110"/>
      <c r="K91" s="110"/>
      <c r="L91" s="50"/>
      <c r="M91" s="50"/>
      <c r="N91" s="71"/>
      <c r="O91" s="71"/>
    </row>
    <row r="92" spans="1:15" s="108" customFormat="1" ht="43.25" customHeight="1">
      <c r="A92" s="50"/>
      <c r="B92" s="110" t="s">
        <v>332</v>
      </c>
      <c r="C92" s="50" t="s">
        <v>23</v>
      </c>
      <c r="D92" s="50"/>
      <c r="E92" s="71"/>
      <c r="F92" s="71"/>
      <c r="G92" s="71"/>
      <c r="H92" s="50"/>
      <c r="I92" s="110"/>
      <c r="J92" s="110"/>
      <c r="K92" s="110"/>
      <c r="L92" s="50"/>
      <c r="M92" s="50"/>
      <c r="N92" s="71"/>
      <c r="O92" s="71"/>
    </row>
    <row r="93" spans="1:15" s="108" customFormat="1" ht="43.25" customHeight="1">
      <c r="A93" s="50" t="s">
        <v>333</v>
      </c>
      <c r="B93" s="112" t="s">
        <v>334</v>
      </c>
      <c r="C93" s="50" t="s">
        <v>13</v>
      </c>
      <c r="D93" s="50">
        <v>6</v>
      </c>
      <c r="E93" s="51"/>
      <c r="F93" s="51"/>
      <c r="G93" s="51"/>
      <c r="H93" s="50"/>
      <c r="I93" s="110"/>
      <c r="J93" s="110"/>
      <c r="K93" s="50"/>
      <c r="L93" s="50"/>
      <c r="M93" s="50" t="s">
        <v>24</v>
      </c>
      <c r="N93" s="51" t="s">
        <v>335</v>
      </c>
      <c r="O93" s="51"/>
    </row>
    <row r="94" spans="1:15" s="108" customFormat="1" ht="43.25" customHeight="1">
      <c r="A94" s="50"/>
      <c r="B94" s="110" t="s">
        <v>336</v>
      </c>
      <c r="C94" s="50" t="s">
        <v>23</v>
      </c>
      <c r="D94" s="50"/>
      <c r="E94" s="51"/>
      <c r="F94" s="51"/>
      <c r="G94" s="51"/>
      <c r="H94" s="50"/>
      <c r="I94" s="110">
        <v>12</v>
      </c>
      <c r="J94" s="110">
        <v>12</v>
      </c>
      <c r="K94" s="50"/>
      <c r="L94" s="50"/>
      <c r="M94" s="50"/>
      <c r="N94" s="51" t="s">
        <v>337</v>
      </c>
      <c r="O94" s="51"/>
    </row>
    <row r="95" spans="1:15" s="108" customFormat="1" ht="43.25" customHeight="1">
      <c r="A95" s="50"/>
      <c r="B95" s="110" t="s">
        <v>338</v>
      </c>
      <c r="C95" s="50" t="s">
        <v>23</v>
      </c>
      <c r="D95" s="50"/>
      <c r="E95" s="51"/>
      <c r="F95" s="51"/>
      <c r="G95" s="51"/>
      <c r="H95" s="50"/>
      <c r="I95" s="110">
        <v>12</v>
      </c>
      <c r="J95" s="110"/>
      <c r="K95" s="50"/>
      <c r="L95" s="50"/>
      <c r="M95" s="50"/>
      <c r="N95" s="51" t="s">
        <v>339</v>
      </c>
      <c r="O95" s="51"/>
    </row>
    <row r="96" spans="1:15" s="108" customFormat="1" ht="43.25" customHeight="1">
      <c r="A96" s="50"/>
      <c r="B96" s="110" t="s">
        <v>340</v>
      </c>
      <c r="C96" s="50" t="s">
        <v>23</v>
      </c>
      <c r="D96" s="50"/>
      <c r="E96" s="51"/>
      <c r="F96" s="51"/>
      <c r="G96" s="51"/>
      <c r="H96" s="50"/>
      <c r="I96" s="110">
        <v>12</v>
      </c>
      <c r="J96" s="110">
        <v>12</v>
      </c>
      <c r="K96" s="50"/>
      <c r="L96" s="50"/>
      <c r="M96" s="50"/>
      <c r="N96" s="51" t="s">
        <v>341</v>
      </c>
      <c r="O96" s="51"/>
    </row>
    <row r="97" spans="1:15" s="108" customFormat="1" ht="43.25" customHeight="1">
      <c r="A97" s="50" t="s">
        <v>342</v>
      </c>
      <c r="B97" s="113" t="s">
        <v>343</v>
      </c>
      <c r="C97" s="50" t="s">
        <v>13</v>
      </c>
      <c r="D97" s="50">
        <v>6</v>
      </c>
      <c r="E97" s="51"/>
      <c r="F97" s="51"/>
      <c r="G97" s="51"/>
      <c r="H97" s="50"/>
      <c r="I97" s="110"/>
      <c r="J97" s="110"/>
      <c r="K97" s="50"/>
      <c r="L97" s="50"/>
      <c r="M97" s="50" t="s">
        <v>24</v>
      </c>
      <c r="N97" s="51" t="s">
        <v>344</v>
      </c>
      <c r="O97" s="51"/>
    </row>
    <row r="98" spans="1:15" s="108" customFormat="1" ht="43.25" customHeight="1">
      <c r="A98" s="50"/>
      <c r="B98" s="110" t="s">
        <v>345</v>
      </c>
      <c r="C98" s="50" t="s">
        <v>23</v>
      </c>
      <c r="D98" s="50"/>
      <c r="E98" s="51"/>
      <c r="F98" s="51"/>
      <c r="G98" s="51"/>
      <c r="H98" s="50"/>
      <c r="I98" s="110">
        <v>18</v>
      </c>
      <c r="J98" s="110"/>
      <c r="K98" s="50"/>
      <c r="L98" s="50"/>
      <c r="M98" s="50"/>
      <c r="N98" s="51"/>
      <c r="O98" s="51"/>
    </row>
    <row r="99" spans="1:15" s="108" customFormat="1" ht="43.25" customHeight="1">
      <c r="A99" s="50"/>
      <c r="B99" s="110" t="s">
        <v>346</v>
      </c>
      <c r="C99" s="50" t="s">
        <v>23</v>
      </c>
      <c r="D99" s="50"/>
      <c r="E99" s="51"/>
      <c r="F99" s="51"/>
      <c r="G99" s="51"/>
      <c r="H99" s="50"/>
      <c r="I99" s="110"/>
      <c r="J99" s="110">
        <v>18</v>
      </c>
      <c r="K99" s="50"/>
      <c r="L99" s="50"/>
      <c r="M99" s="50"/>
      <c r="N99" s="51"/>
      <c r="O99" s="51"/>
    </row>
    <row r="100" spans="1:15" s="108" customFormat="1" ht="43.25" customHeight="1">
      <c r="A100" s="50"/>
      <c r="B100" s="52" t="s">
        <v>347</v>
      </c>
      <c r="C100" s="50" t="s">
        <v>23</v>
      </c>
      <c r="D100" s="50"/>
      <c r="E100" s="51"/>
      <c r="F100" s="51"/>
      <c r="G100" s="51"/>
      <c r="H100" s="50"/>
      <c r="I100" s="50"/>
      <c r="J100" s="50">
        <v>18</v>
      </c>
      <c r="K100" s="50"/>
      <c r="L100" s="50"/>
      <c r="M100" s="50"/>
      <c r="N100" s="51"/>
      <c r="O100" s="51"/>
    </row>
    <row r="101" spans="1:15" s="108" customFormat="1" ht="43.25" customHeight="1">
      <c r="A101" s="50" t="s">
        <v>348</v>
      </c>
      <c r="B101" s="113" t="s">
        <v>349</v>
      </c>
      <c r="C101" s="50" t="s">
        <v>13</v>
      </c>
      <c r="D101" s="50">
        <v>6</v>
      </c>
      <c r="E101" s="51"/>
      <c r="F101" s="51"/>
      <c r="G101" s="51"/>
      <c r="H101" s="50"/>
      <c r="I101" s="110"/>
      <c r="J101" s="110"/>
      <c r="K101" s="50"/>
      <c r="L101" s="50"/>
      <c r="M101" s="50" t="s">
        <v>24</v>
      </c>
      <c r="N101" s="51" t="s">
        <v>350</v>
      </c>
      <c r="O101" s="51"/>
    </row>
    <row r="102" spans="1:15" s="108" customFormat="1" ht="43.25" customHeight="1">
      <c r="A102" s="50"/>
      <c r="B102" s="110" t="s">
        <v>351</v>
      </c>
      <c r="C102" s="50" t="s">
        <v>23</v>
      </c>
      <c r="D102" s="50"/>
      <c r="E102" s="51"/>
      <c r="F102" s="51"/>
      <c r="G102" s="51"/>
      <c r="H102" s="50"/>
      <c r="I102" s="110"/>
      <c r="J102" s="110">
        <v>18</v>
      </c>
      <c r="K102" s="50"/>
      <c r="L102" s="50"/>
      <c r="M102" s="50"/>
      <c r="N102" s="51"/>
      <c r="O102" s="51"/>
    </row>
    <row r="103" spans="1:15" s="108" customFormat="1" ht="43.25" customHeight="1">
      <c r="A103" s="50"/>
      <c r="B103" s="110" t="s">
        <v>352</v>
      </c>
      <c r="C103" s="50" t="s">
        <v>23</v>
      </c>
      <c r="D103" s="50"/>
      <c r="E103" s="51"/>
      <c r="F103" s="51"/>
      <c r="G103" s="51"/>
      <c r="H103" s="50"/>
      <c r="I103" s="110">
        <v>12</v>
      </c>
      <c r="J103" s="110"/>
      <c r="K103" s="50"/>
      <c r="L103" s="50"/>
      <c r="M103" s="50"/>
      <c r="N103" s="51"/>
      <c r="O103" s="51"/>
    </row>
    <row r="104" spans="1:15" s="108" customFormat="1" ht="43.25" customHeight="1">
      <c r="A104" s="50"/>
      <c r="B104" s="110" t="s">
        <v>353</v>
      </c>
      <c r="C104" s="50" t="s">
        <v>23</v>
      </c>
      <c r="D104" s="50"/>
      <c r="E104" s="51"/>
      <c r="F104" s="51"/>
      <c r="G104" s="51"/>
      <c r="H104" s="50"/>
      <c r="I104" s="110">
        <v>6</v>
      </c>
      <c r="J104" s="110">
        <v>18</v>
      </c>
      <c r="K104" s="50"/>
      <c r="L104" s="50"/>
      <c r="M104" s="50"/>
      <c r="N104" s="71"/>
      <c r="O104" s="51"/>
    </row>
    <row r="105" spans="1:15" ht="43.25" customHeight="1">
      <c r="A105" s="57"/>
      <c r="B105" s="52"/>
      <c r="C105" s="50"/>
      <c r="D105" s="50"/>
      <c r="E105" s="71"/>
      <c r="F105" s="71"/>
      <c r="G105" s="71"/>
      <c r="H105" s="50"/>
      <c r="I105" s="50"/>
      <c r="J105" s="50"/>
      <c r="K105" s="50"/>
      <c r="L105" s="50"/>
      <c r="M105" s="50"/>
      <c r="N105" s="71"/>
      <c r="O105" s="51"/>
    </row>
    <row r="106" spans="1:15" ht="43.25" customHeight="1">
      <c r="A106" s="57"/>
      <c r="B106" s="52"/>
      <c r="C106" s="50"/>
      <c r="D106" s="50"/>
      <c r="E106" s="71"/>
      <c r="F106" s="71"/>
      <c r="G106" s="71"/>
      <c r="H106" s="50"/>
      <c r="I106" s="50"/>
      <c r="J106" s="50"/>
      <c r="K106" s="50"/>
      <c r="L106" s="50"/>
      <c r="M106" s="50"/>
      <c r="N106" s="71"/>
      <c r="O106" s="51"/>
    </row>
    <row r="107" spans="1:15" ht="43.25" customHeight="1">
      <c r="A107" s="50"/>
      <c r="B107" s="52"/>
      <c r="C107" s="50"/>
      <c r="D107" s="50"/>
      <c r="E107" s="51"/>
      <c r="F107" s="51"/>
      <c r="G107" s="51"/>
      <c r="H107" s="50"/>
      <c r="I107" s="50"/>
      <c r="J107" s="50"/>
      <c r="K107" s="50"/>
      <c r="L107" s="50"/>
      <c r="M107" s="50"/>
      <c r="N107" s="51"/>
      <c r="O107" s="51"/>
    </row>
    <row r="108" spans="1:15" ht="43.25" customHeight="1">
      <c r="A108" s="50"/>
      <c r="B108" s="52"/>
      <c r="C108" s="50"/>
      <c r="D108" s="50"/>
      <c r="E108" s="51"/>
      <c r="F108" s="51"/>
      <c r="G108" s="51"/>
      <c r="H108" s="50"/>
      <c r="I108" s="50"/>
      <c r="J108" s="50"/>
      <c r="K108" s="50"/>
      <c r="L108" s="50"/>
      <c r="M108" s="50"/>
      <c r="N108" s="51"/>
      <c r="O108" s="51"/>
    </row>
    <row r="109" spans="1:15" ht="43.25" customHeight="1">
      <c r="A109" s="50"/>
      <c r="B109" s="52"/>
      <c r="C109" s="50"/>
      <c r="D109" s="50"/>
      <c r="E109" s="51"/>
      <c r="F109" s="51"/>
      <c r="G109" s="51"/>
      <c r="H109" s="50"/>
      <c r="I109" s="50"/>
      <c r="J109" s="50"/>
      <c r="K109" s="50"/>
      <c r="L109" s="50"/>
      <c r="M109" s="50"/>
      <c r="N109" s="51"/>
      <c r="O109" s="51"/>
    </row>
    <row r="110" spans="1:15" ht="43.25" customHeight="1">
      <c r="A110" s="57"/>
      <c r="B110" s="52"/>
      <c r="C110" s="50"/>
      <c r="D110" s="50"/>
      <c r="E110" s="51"/>
      <c r="F110" s="51"/>
      <c r="G110" s="51"/>
      <c r="H110" s="50"/>
      <c r="I110" s="50"/>
      <c r="J110" s="50"/>
      <c r="K110" s="50"/>
      <c r="L110" s="50"/>
      <c r="M110" s="50"/>
      <c r="N110" s="51"/>
      <c r="O110" s="51"/>
    </row>
    <row r="111" spans="1:15" ht="43.25" customHeight="1">
      <c r="A111" s="57"/>
      <c r="B111" s="52"/>
      <c r="C111" s="50"/>
      <c r="D111" s="50"/>
      <c r="E111" s="51"/>
      <c r="F111" s="51"/>
      <c r="G111" s="51"/>
      <c r="H111" s="50"/>
      <c r="I111" s="50"/>
      <c r="J111" s="50"/>
      <c r="K111" s="50"/>
      <c r="L111" s="50"/>
      <c r="M111" s="50"/>
      <c r="N111" s="51"/>
      <c r="O111" s="51"/>
    </row>
    <row r="112" spans="1:15" ht="43.25" customHeight="1">
      <c r="A112" s="57"/>
      <c r="B112" s="52"/>
      <c r="C112" s="50"/>
      <c r="D112" s="50"/>
      <c r="E112" s="51"/>
      <c r="F112" s="51"/>
      <c r="G112" s="51"/>
      <c r="H112" s="50"/>
      <c r="I112" s="50"/>
      <c r="J112" s="50"/>
      <c r="K112" s="50"/>
      <c r="L112" s="50"/>
      <c r="M112" s="50"/>
      <c r="N112" s="51"/>
      <c r="O112" s="51"/>
    </row>
    <row r="113" spans="1:15" ht="43.25" customHeight="1">
      <c r="A113" s="57"/>
      <c r="B113" s="52"/>
      <c r="C113" s="50"/>
      <c r="D113" s="50"/>
      <c r="E113" s="51"/>
      <c r="F113" s="51"/>
      <c r="G113" s="51"/>
      <c r="H113" s="50"/>
      <c r="I113" s="50"/>
      <c r="J113" s="50"/>
      <c r="K113" s="50"/>
      <c r="L113" s="50"/>
      <c r="M113" s="50"/>
      <c r="N113" s="51"/>
      <c r="O113" s="51"/>
    </row>
    <row r="114" spans="1:15" ht="43.25" customHeight="1">
      <c r="A114" s="57"/>
      <c r="B114" s="52"/>
      <c r="C114" s="50"/>
      <c r="D114" s="50"/>
      <c r="E114" s="51"/>
      <c r="F114" s="51"/>
      <c r="G114" s="51"/>
      <c r="H114" s="50"/>
      <c r="I114" s="50"/>
      <c r="J114" s="50"/>
      <c r="K114" s="50"/>
      <c r="L114" s="50"/>
      <c r="M114" s="50"/>
      <c r="N114" s="51"/>
      <c r="O114" s="51"/>
    </row>
    <row r="115" spans="1:15" ht="43.25" customHeight="1">
      <c r="A115" s="57"/>
      <c r="B115" s="52"/>
      <c r="C115" s="50"/>
      <c r="D115" s="50"/>
      <c r="E115" s="51"/>
      <c r="F115" s="51"/>
      <c r="G115" s="51"/>
      <c r="H115" s="50"/>
      <c r="I115" s="50"/>
      <c r="J115" s="50"/>
      <c r="K115" s="50"/>
      <c r="L115" s="50"/>
      <c r="M115" s="50"/>
      <c r="N115" s="51"/>
      <c r="O115" s="51"/>
    </row>
    <row r="116" spans="1:15" ht="43.25" customHeight="1">
      <c r="A116" s="57"/>
      <c r="B116" s="52"/>
      <c r="C116" s="50"/>
      <c r="D116" s="50"/>
      <c r="E116" s="51"/>
      <c r="F116" s="51"/>
      <c r="G116" s="51"/>
      <c r="H116" s="50"/>
      <c r="I116" s="50"/>
      <c r="J116" s="50"/>
      <c r="K116" s="50"/>
      <c r="L116" s="50"/>
      <c r="M116" s="50"/>
      <c r="N116" s="51"/>
      <c r="O116" s="51"/>
    </row>
    <row r="117" spans="1:15" ht="43.25" customHeight="1">
      <c r="A117" s="57"/>
      <c r="B117" s="52"/>
      <c r="C117" s="50"/>
      <c r="D117" s="50"/>
      <c r="E117" s="51"/>
      <c r="F117" s="51"/>
      <c r="G117" s="51"/>
      <c r="H117" s="50"/>
      <c r="I117" s="50"/>
      <c r="J117" s="50"/>
      <c r="K117" s="50"/>
      <c r="L117" s="50"/>
      <c r="M117" s="50"/>
      <c r="N117" s="51"/>
      <c r="O117" s="51"/>
    </row>
    <row r="118" spans="1:15" ht="43.25" customHeight="1">
      <c r="A118" s="57"/>
      <c r="B118" s="52"/>
      <c r="C118" s="50"/>
      <c r="D118" s="50"/>
      <c r="E118" s="71"/>
      <c r="F118" s="71"/>
      <c r="G118" s="71"/>
      <c r="H118" s="50"/>
      <c r="I118" s="50"/>
      <c r="J118" s="50"/>
      <c r="K118" s="50"/>
      <c r="L118" s="50"/>
      <c r="M118" s="50"/>
      <c r="N118" s="71"/>
      <c r="O118" s="51"/>
    </row>
    <row r="119" spans="1:15" ht="43.25" customHeight="1">
      <c r="A119" s="57"/>
      <c r="B119" s="52"/>
      <c r="C119" s="50"/>
      <c r="D119" s="50"/>
      <c r="E119" s="51"/>
      <c r="F119" s="51"/>
      <c r="G119" s="51"/>
      <c r="H119" s="50"/>
      <c r="I119" s="50"/>
      <c r="J119" s="50"/>
      <c r="K119" s="50"/>
      <c r="L119" s="50"/>
      <c r="M119" s="50"/>
      <c r="N119" s="71"/>
      <c r="O119" s="51"/>
    </row>
    <row r="120" spans="1:15" ht="43.25" customHeight="1">
      <c r="A120" s="57"/>
      <c r="B120" s="52"/>
      <c r="C120" s="50"/>
      <c r="D120" s="50"/>
      <c r="E120" s="51"/>
      <c r="F120" s="51"/>
      <c r="G120" s="51"/>
      <c r="H120" s="50"/>
      <c r="I120" s="50"/>
      <c r="J120" s="50"/>
      <c r="K120" s="50"/>
      <c r="L120" s="50"/>
      <c r="M120" s="50"/>
      <c r="N120" s="71"/>
      <c r="O120" s="51"/>
    </row>
    <row r="121" spans="1:15" ht="43.25" customHeight="1">
      <c r="A121" s="57"/>
      <c r="B121" s="52"/>
      <c r="C121" s="50"/>
      <c r="D121" s="50"/>
      <c r="E121" s="51"/>
      <c r="F121" s="51"/>
      <c r="G121" s="51"/>
      <c r="H121" s="50"/>
      <c r="I121" s="50"/>
      <c r="J121" s="50"/>
      <c r="K121" s="50"/>
      <c r="L121" s="50"/>
      <c r="M121" s="50"/>
      <c r="N121" s="71"/>
      <c r="O121" s="51"/>
    </row>
    <row r="122" spans="1:15" ht="43.25" customHeight="1">
      <c r="A122" s="57"/>
      <c r="B122" s="52"/>
      <c r="C122" s="50"/>
      <c r="D122" s="50"/>
      <c r="E122" s="71"/>
      <c r="F122" s="71"/>
      <c r="G122" s="71"/>
      <c r="H122" s="50"/>
      <c r="I122" s="50"/>
      <c r="J122" s="50"/>
      <c r="K122" s="50"/>
      <c r="L122" s="50"/>
      <c r="M122" s="50"/>
      <c r="N122" s="71"/>
      <c r="O122" s="51"/>
    </row>
    <row r="123" spans="1:15" ht="43.25" customHeight="1">
      <c r="A123" s="57"/>
      <c r="B123" s="52"/>
      <c r="C123" s="50"/>
      <c r="D123" s="50"/>
      <c r="E123" s="71"/>
      <c r="F123" s="71"/>
      <c r="G123" s="71"/>
      <c r="H123" s="50"/>
      <c r="I123" s="50"/>
      <c r="J123" s="50"/>
      <c r="K123" s="50"/>
      <c r="L123" s="50"/>
      <c r="M123" s="50"/>
      <c r="N123" s="71"/>
      <c r="O123" s="51"/>
    </row>
    <row r="124" spans="1:15" ht="43.25" customHeight="1">
      <c r="A124" s="57"/>
      <c r="B124" s="52"/>
      <c r="C124" s="50"/>
      <c r="D124" s="50"/>
      <c r="E124" s="71"/>
      <c r="F124" s="71"/>
      <c r="G124" s="71"/>
      <c r="H124" s="50"/>
      <c r="I124" s="50"/>
      <c r="J124" s="50"/>
      <c r="K124" s="50"/>
      <c r="L124" s="50"/>
      <c r="M124" s="50"/>
      <c r="N124" s="71"/>
      <c r="O124" s="51"/>
    </row>
    <row r="125" spans="1:15" ht="43.25" customHeight="1">
      <c r="A125" s="57"/>
      <c r="B125" s="52"/>
      <c r="C125" s="50"/>
      <c r="D125" s="50"/>
      <c r="E125" s="71"/>
      <c r="F125" s="71"/>
      <c r="G125" s="71"/>
      <c r="H125" s="50"/>
      <c r="I125" s="50"/>
      <c r="J125" s="50"/>
      <c r="K125" s="50"/>
      <c r="L125" s="50"/>
      <c r="M125" s="50"/>
      <c r="N125" s="71"/>
      <c r="O125" s="51"/>
    </row>
    <row r="126" spans="1:15" ht="43.25" customHeight="1">
      <c r="A126" s="57"/>
      <c r="B126" s="52"/>
      <c r="C126" s="50"/>
      <c r="D126" s="50"/>
      <c r="E126" s="71"/>
      <c r="F126" s="71"/>
      <c r="G126" s="71"/>
      <c r="H126" s="50"/>
      <c r="I126" s="50"/>
      <c r="J126" s="50"/>
      <c r="K126" s="50"/>
      <c r="L126" s="50"/>
      <c r="M126" s="50"/>
      <c r="N126" s="71"/>
      <c r="O126" s="51"/>
    </row>
    <row r="127" spans="1:15" ht="43.25" customHeight="1">
      <c r="A127" s="57"/>
      <c r="B127" s="52"/>
      <c r="C127" s="50"/>
      <c r="D127" s="50"/>
      <c r="E127" s="71"/>
      <c r="F127" s="71"/>
      <c r="G127" s="71"/>
      <c r="H127" s="50"/>
      <c r="I127" s="50"/>
      <c r="J127" s="50"/>
      <c r="K127" s="50"/>
      <c r="L127" s="50"/>
      <c r="M127" s="50"/>
      <c r="N127" s="71"/>
      <c r="O127" s="51"/>
    </row>
    <row r="128" spans="1:15" ht="43.25" customHeight="1">
      <c r="A128" s="57"/>
      <c r="B128" s="52"/>
      <c r="C128" s="50"/>
      <c r="D128" s="50"/>
      <c r="E128" s="71"/>
      <c r="F128" s="71"/>
      <c r="G128" s="71"/>
      <c r="H128" s="50"/>
      <c r="I128" s="50"/>
      <c r="J128" s="50"/>
      <c r="K128" s="50"/>
      <c r="L128" s="50"/>
      <c r="M128" s="50"/>
      <c r="N128" s="71"/>
      <c r="O128" s="51"/>
    </row>
    <row r="129" spans="1:15" ht="43.25" customHeight="1">
      <c r="A129" s="57"/>
      <c r="B129" s="52"/>
      <c r="C129" s="50"/>
      <c r="D129" s="50"/>
      <c r="E129" s="71"/>
      <c r="F129" s="71"/>
      <c r="G129" s="71"/>
      <c r="H129" s="50"/>
      <c r="I129" s="50"/>
      <c r="J129" s="50"/>
      <c r="K129" s="50"/>
      <c r="L129" s="50"/>
      <c r="M129" s="50"/>
      <c r="N129" s="71"/>
      <c r="O129" s="51"/>
    </row>
    <row r="130" spans="1:15" ht="43.25" customHeight="1">
      <c r="A130" s="57"/>
      <c r="B130" s="76"/>
      <c r="C130" s="50"/>
      <c r="D130" s="76"/>
      <c r="E130" s="71"/>
      <c r="F130" s="71"/>
      <c r="G130" s="71"/>
      <c r="H130" s="50"/>
      <c r="I130" s="50"/>
      <c r="J130" s="50"/>
      <c r="K130" s="50"/>
      <c r="L130" s="50"/>
      <c r="M130" s="50"/>
      <c r="N130" s="71"/>
      <c r="O130" s="71"/>
    </row>
    <row r="131" spans="1:15" ht="43.25" customHeight="1">
      <c r="A131" s="57"/>
      <c r="B131" s="52"/>
      <c r="C131" s="50"/>
      <c r="D131" s="50"/>
      <c r="E131" s="71"/>
      <c r="F131" s="71"/>
      <c r="G131" s="71"/>
      <c r="H131" s="50"/>
      <c r="I131" s="50"/>
      <c r="J131" s="50"/>
      <c r="K131" s="50"/>
      <c r="L131" s="50"/>
      <c r="M131" s="50"/>
      <c r="N131" s="71"/>
      <c r="O131" s="71"/>
    </row>
    <row r="132" spans="1:15" ht="43.25" customHeight="1">
      <c r="A132" s="57"/>
      <c r="B132" s="52"/>
      <c r="C132" s="50"/>
      <c r="D132" s="50"/>
      <c r="E132" s="71"/>
      <c r="F132" s="71"/>
      <c r="G132" s="71"/>
      <c r="H132" s="50"/>
      <c r="I132" s="50"/>
      <c r="J132" s="50"/>
      <c r="K132" s="50"/>
      <c r="L132" s="50"/>
      <c r="M132" s="50"/>
      <c r="N132" s="71"/>
      <c r="O132" s="71"/>
    </row>
    <row r="133" spans="1:15" ht="43.25" customHeight="1">
      <c r="A133" s="57"/>
      <c r="B133" s="52"/>
      <c r="C133" s="50"/>
      <c r="D133" s="50"/>
      <c r="E133" s="71"/>
      <c r="F133" s="71"/>
      <c r="G133" s="71"/>
      <c r="H133" s="50"/>
      <c r="I133" s="50"/>
      <c r="J133" s="50"/>
      <c r="K133" s="50"/>
      <c r="L133" s="50"/>
      <c r="M133" s="50"/>
      <c r="N133" s="71"/>
      <c r="O133" s="71"/>
    </row>
    <row r="134" spans="1:15" ht="43.25" customHeight="1">
      <c r="A134" s="57"/>
      <c r="B134" s="52"/>
      <c r="C134" s="50"/>
      <c r="D134" s="50"/>
      <c r="E134" s="71"/>
      <c r="F134" s="71"/>
      <c r="G134" s="71"/>
      <c r="H134" s="50"/>
      <c r="I134" s="50"/>
      <c r="J134" s="50"/>
      <c r="K134" s="50"/>
      <c r="L134" s="50"/>
      <c r="M134" s="50"/>
      <c r="N134" s="71"/>
      <c r="O134" s="71"/>
    </row>
    <row r="135" spans="1:15" ht="43.25" customHeight="1">
      <c r="A135" s="57"/>
      <c r="B135" s="52"/>
      <c r="C135" s="50"/>
      <c r="D135" s="50"/>
      <c r="E135" s="71"/>
      <c r="F135" s="71"/>
      <c r="G135" s="71"/>
      <c r="H135" s="50"/>
      <c r="I135" s="50"/>
      <c r="J135" s="50"/>
      <c r="K135" s="50"/>
      <c r="L135" s="50"/>
      <c r="M135" s="50"/>
      <c r="N135" s="71"/>
      <c r="O135" s="71"/>
    </row>
    <row r="136" spans="1:15" ht="43.25" customHeight="1">
      <c r="A136" s="57"/>
      <c r="B136" s="52"/>
      <c r="C136" s="50"/>
      <c r="D136" s="50"/>
      <c r="E136" s="71"/>
      <c r="F136" s="71"/>
      <c r="G136" s="71"/>
      <c r="H136" s="50"/>
      <c r="I136" s="50"/>
      <c r="J136" s="50"/>
      <c r="K136" s="50"/>
      <c r="L136" s="50"/>
      <c r="M136" s="50"/>
      <c r="N136" s="71"/>
      <c r="O136" s="71"/>
    </row>
    <row r="137" spans="1:15" ht="43.25" customHeight="1">
      <c r="A137" s="57"/>
      <c r="B137" s="52"/>
      <c r="C137" s="50"/>
      <c r="D137" s="50"/>
      <c r="E137" s="71"/>
      <c r="F137" s="71"/>
      <c r="G137" s="71"/>
      <c r="H137" s="50"/>
      <c r="I137" s="50"/>
      <c r="J137" s="50"/>
      <c r="K137" s="50"/>
      <c r="L137" s="50"/>
      <c r="M137" s="50"/>
      <c r="N137" s="71"/>
      <c r="O137" s="71"/>
    </row>
    <row r="138" spans="1:15" ht="43.25" customHeight="1">
      <c r="A138" s="57"/>
      <c r="B138" s="52"/>
      <c r="C138" s="50"/>
      <c r="D138" s="50"/>
      <c r="E138" s="71"/>
      <c r="F138" s="71"/>
      <c r="G138" s="71"/>
      <c r="H138" s="50"/>
      <c r="I138" s="50"/>
      <c r="J138" s="50"/>
      <c r="K138" s="50"/>
      <c r="L138" s="50"/>
      <c r="M138" s="50"/>
      <c r="N138" s="71"/>
      <c r="O138" s="71"/>
    </row>
    <row r="139" spans="1:15" ht="43.25" customHeight="1">
      <c r="A139" s="57"/>
      <c r="B139" s="52"/>
      <c r="C139" s="50"/>
      <c r="D139" s="50"/>
      <c r="E139" s="71"/>
      <c r="F139" s="71"/>
      <c r="G139" s="71"/>
      <c r="H139" s="50"/>
      <c r="I139" s="50"/>
      <c r="J139" s="50"/>
      <c r="K139" s="50"/>
      <c r="L139" s="50"/>
      <c r="M139" s="50"/>
      <c r="N139" s="71"/>
      <c r="O139" s="71"/>
    </row>
    <row r="140" spans="1:15" ht="43.25" customHeight="1">
      <c r="A140" s="57"/>
      <c r="B140" s="52"/>
      <c r="C140" s="50"/>
      <c r="D140" s="50"/>
      <c r="E140" s="71"/>
      <c r="F140" s="71"/>
      <c r="G140" s="71"/>
      <c r="H140" s="50"/>
      <c r="I140" s="50"/>
      <c r="J140" s="50"/>
      <c r="K140" s="50"/>
      <c r="L140" s="50"/>
      <c r="M140" s="50"/>
      <c r="N140" s="71"/>
      <c r="O140" s="71"/>
    </row>
    <row r="141" spans="1:15" ht="43.25" customHeight="1">
      <c r="A141" s="57"/>
      <c r="B141" s="52"/>
      <c r="C141" s="50"/>
      <c r="D141" s="50"/>
      <c r="E141" s="71"/>
      <c r="F141" s="71"/>
      <c r="G141" s="71"/>
      <c r="H141" s="50"/>
      <c r="I141" s="50"/>
      <c r="J141" s="50"/>
      <c r="K141" s="50"/>
      <c r="L141" s="50"/>
      <c r="M141" s="50"/>
      <c r="N141" s="71"/>
      <c r="O141" s="71"/>
    </row>
    <row r="142" spans="1:15" ht="43.25" customHeight="1">
      <c r="A142" s="57"/>
      <c r="B142" s="52"/>
      <c r="C142" s="50"/>
      <c r="D142" s="50"/>
      <c r="E142" s="71"/>
      <c r="F142" s="71"/>
      <c r="G142" s="71"/>
      <c r="H142" s="50"/>
      <c r="I142" s="50"/>
      <c r="J142" s="50"/>
      <c r="K142" s="50"/>
      <c r="L142" s="50"/>
      <c r="M142" s="50"/>
      <c r="N142" s="71"/>
      <c r="O142" s="71"/>
    </row>
    <row r="143" spans="1:15" ht="43.25" customHeight="1">
      <c r="A143" s="57"/>
      <c r="B143" s="52"/>
      <c r="C143" s="50"/>
      <c r="D143" s="50"/>
      <c r="E143" s="71"/>
      <c r="F143" s="71"/>
      <c r="G143" s="71"/>
      <c r="H143" s="50"/>
      <c r="I143" s="50"/>
      <c r="J143" s="50"/>
      <c r="K143" s="50"/>
      <c r="L143" s="50"/>
      <c r="M143" s="50"/>
      <c r="N143" s="71"/>
      <c r="O143" s="71"/>
    </row>
    <row r="144" spans="1:15" ht="43.25" customHeight="1">
      <c r="A144" s="56"/>
      <c r="B144" s="6"/>
      <c r="C144" s="7"/>
      <c r="D144" s="7"/>
      <c r="E144" s="70"/>
      <c r="F144" s="70"/>
      <c r="G144" s="70"/>
      <c r="H144" s="7"/>
      <c r="I144" s="7"/>
      <c r="J144" s="7"/>
      <c r="K144" s="7"/>
      <c r="L144" s="7"/>
      <c r="M144" s="7"/>
      <c r="N144" s="70"/>
      <c r="O144" s="70"/>
    </row>
    <row r="145" spans="1:15" ht="43.25" customHeight="1">
      <c r="A145" s="56"/>
      <c r="B145" s="6"/>
      <c r="C145" s="7"/>
      <c r="D145" s="7"/>
      <c r="E145" s="70"/>
      <c r="F145" s="70"/>
      <c r="G145" s="70"/>
      <c r="H145" s="7"/>
      <c r="I145" s="7"/>
      <c r="J145" s="7"/>
      <c r="K145" s="7"/>
      <c r="L145" s="7"/>
      <c r="M145" s="7"/>
      <c r="N145" s="70"/>
      <c r="O145" s="70"/>
    </row>
    <row r="146" spans="1:15" ht="43.25" customHeight="1">
      <c r="A146" s="56"/>
      <c r="B146" s="77"/>
      <c r="C146" s="7"/>
      <c r="D146" s="7"/>
      <c r="E146" s="70"/>
      <c r="F146" s="70"/>
      <c r="G146" s="70"/>
      <c r="H146" s="7"/>
      <c r="I146" s="7"/>
      <c r="J146" s="7"/>
      <c r="K146" s="7"/>
      <c r="L146" s="7"/>
      <c r="M146" s="7"/>
      <c r="N146" s="70"/>
      <c r="O146" s="70"/>
    </row>
    <row r="147" spans="1:15" ht="43.25" customHeight="1">
      <c r="A147" s="56"/>
      <c r="B147" s="6"/>
      <c r="C147" s="7"/>
      <c r="D147" s="7"/>
      <c r="E147" s="70"/>
      <c r="F147" s="70"/>
      <c r="G147" s="70"/>
      <c r="H147" s="7"/>
      <c r="I147" s="7"/>
      <c r="J147" s="7"/>
      <c r="K147" s="7"/>
      <c r="L147" s="7"/>
      <c r="M147" s="7"/>
      <c r="N147" s="70"/>
      <c r="O147" s="70"/>
    </row>
    <row r="148" spans="1:15" ht="43.25" customHeight="1">
      <c r="A148" s="56"/>
      <c r="B148" s="6"/>
      <c r="C148" s="7"/>
      <c r="D148" s="7"/>
      <c r="E148" s="70"/>
      <c r="F148" s="70"/>
      <c r="G148" s="70"/>
      <c r="H148" s="7"/>
      <c r="I148" s="7"/>
      <c r="J148" s="7"/>
      <c r="K148" s="7"/>
      <c r="L148" s="7"/>
      <c r="M148" s="7"/>
      <c r="N148" s="70"/>
      <c r="O148" s="70"/>
    </row>
    <row r="149" spans="1:15" ht="43.25" customHeight="1">
      <c r="A149" s="56"/>
      <c r="B149" s="6"/>
      <c r="C149" s="7"/>
      <c r="D149" s="7"/>
      <c r="E149" s="70"/>
      <c r="F149" s="70"/>
      <c r="G149" s="70"/>
      <c r="H149" s="7"/>
      <c r="I149" s="7"/>
      <c r="J149" s="7"/>
      <c r="K149" s="7"/>
      <c r="L149" s="7"/>
      <c r="M149" s="7"/>
      <c r="N149" s="70"/>
      <c r="O149" s="70"/>
    </row>
    <row r="150" spans="1:15" ht="43.25" customHeight="1">
      <c r="A150" s="56"/>
      <c r="B150" s="6"/>
      <c r="C150" s="7"/>
      <c r="D150" s="7"/>
      <c r="E150" s="70"/>
      <c r="F150" s="70"/>
      <c r="G150" s="70"/>
      <c r="H150" s="7"/>
      <c r="I150" s="7"/>
      <c r="J150" s="7"/>
      <c r="K150" s="7"/>
      <c r="L150" s="7"/>
      <c r="M150" s="7"/>
      <c r="N150" s="70"/>
      <c r="O150" s="70"/>
    </row>
    <row r="151" spans="1:15" ht="43.25" customHeight="1">
      <c r="A151" s="56"/>
      <c r="B151" s="6"/>
      <c r="C151" s="7"/>
      <c r="D151" s="7"/>
      <c r="E151" s="70"/>
      <c r="F151" s="70"/>
      <c r="G151" s="70"/>
      <c r="H151" s="7"/>
      <c r="I151" s="7"/>
      <c r="J151" s="7"/>
      <c r="K151" s="7"/>
      <c r="L151" s="7"/>
      <c r="M151" s="7"/>
      <c r="N151" s="70"/>
      <c r="O151" s="70"/>
    </row>
    <row r="152" spans="1:15" ht="43.25" customHeight="1">
      <c r="A152" s="57"/>
      <c r="B152" s="52"/>
      <c r="C152" s="50"/>
      <c r="D152" s="50"/>
      <c r="E152" s="51"/>
      <c r="F152" s="51"/>
      <c r="G152" s="51"/>
      <c r="H152" s="50"/>
      <c r="I152" s="50"/>
      <c r="J152" s="50"/>
      <c r="K152" s="50"/>
      <c r="L152" s="50"/>
      <c r="M152" s="50"/>
      <c r="N152" s="51"/>
      <c r="O152" s="51"/>
    </row>
    <row r="153" spans="1:15" ht="43.25" customHeight="1">
      <c r="A153" s="50"/>
      <c r="B153" s="52"/>
      <c r="C153" s="50"/>
      <c r="D153" s="50"/>
      <c r="E153" s="51"/>
      <c r="F153" s="51"/>
      <c r="G153" s="51"/>
      <c r="H153" s="50"/>
      <c r="I153" s="50"/>
      <c r="J153" s="50"/>
      <c r="K153" s="50"/>
      <c r="L153" s="50"/>
      <c r="M153" s="50"/>
      <c r="N153" s="51"/>
      <c r="O153" s="51"/>
    </row>
    <row r="154" spans="1:15" ht="43.25" customHeight="1">
      <c r="A154" s="50"/>
      <c r="B154" s="52"/>
      <c r="C154" s="50"/>
      <c r="D154" s="50"/>
      <c r="E154" s="51"/>
      <c r="F154" s="51"/>
      <c r="G154" s="51"/>
      <c r="H154" s="50"/>
      <c r="I154" s="50"/>
      <c r="J154" s="50"/>
      <c r="K154" s="50"/>
      <c r="L154" s="50"/>
      <c r="M154" s="50"/>
      <c r="N154" s="51"/>
      <c r="O154" s="51"/>
    </row>
    <row r="155" spans="1:15" ht="43.25" customHeight="1">
      <c r="A155" s="50"/>
      <c r="B155" s="52"/>
      <c r="C155" s="50"/>
      <c r="D155" s="50"/>
      <c r="E155" s="51"/>
      <c r="F155" s="51"/>
      <c r="G155" s="51"/>
      <c r="H155" s="50"/>
      <c r="I155" s="50"/>
      <c r="J155" s="50"/>
      <c r="K155" s="50"/>
      <c r="L155" s="50"/>
      <c r="M155" s="50"/>
      <c r="N155" s="51"/>
      <c r="O155" s="51"/>
    </row>
    <row r="156" spans="1:15" ht="43.25" customHeight="1">
      <c r="A156" s="57"/>
      <c r="B156" s="52"/>
      <c r="C156" s="50"/>
      <c r="D156" s="50"/>
      <c r="E156" s="51"/>
      <c r="F156" s="51"/>
      <c r="G156" s="51"/>
      <c r="H156" s="50"/>
      <c r="I156" s="50"/>
      <c r="J156" s="50"/>
      <c r="K156" s="50"/>
      <c r="L156" s="50"/>
      <c r="M156" s="50"/>
      <c r="N156" s="51"/>
      <c r="O156" s="51"/>
    </row>
    <row r="157" spans="1:15" ht="43.25" customHeight="1">
      <c r="A157" s="57"/>
      <c r="B157" s="52"/>
      <c r="C157" s="50"/>
      <c r="D157" s="50"/>
      <c r="E157" s="51"/>
      <c r="F157" s="51"/>
      <c r="G157" s="51"/>
      <c r="H157" s="50"/>
      <c r="I157" s="50"/>
      <c r="J157" s="50"/>
      <c r="K157" s="50"/>
      <c r="L157" s="50"/>
      <c r="M157" s="50"/>
      <c r="N157" s="51"/>
      <c r="O157" s="51"/>
    </row>
    <row r="158" spans="1:15" ht="43.25" customHeight="1">
      <c r="A158" s="57"/>
      <c r="B158" s="52"/>
      <c r="C158" s="50"/>
      <c r="D158" s="50"/>
      <c r="E158" s="51"/>
      <c r="F158" s="51"/>
      <c r="G158" s="51"/>
      <c r="H158" s="50"/>
      <c r="I158" s="50"/>
      <c r="J158" s="50"/>
      <c r="K158" s="50"/>
      <c r="L158" s="50"/>
      <c r="M158" s="50"/>
      <c r="N158" s="51"/>
      <c r="O158" s="51"/>
    </row>
    <row r="159" spans="1:15" ht="43.25" customHeight="1">
      <c r="A159" s="57"/>
      <c r="B159" s="52"/>
      <c r="C159" s="50"/>
      <c r="D159" s="50"/>
      <c r="E159" s="51"/>
      <c r="F159" s="51"/>
      <c r="G159" s="51"/>
      <c r="H159" s="50"/>
      <c r="I159" s="50"/>
      <c r="J159" s="50"/>
      <c r="K159" s="50"/>
      <c r="L159" s="50"/>
      <c r="M159" s="50"/>
      <c r="N159" s="51"/>
      <c r="O159" s="51"/>
    </row>
    <row r="160" spans="1:15" ht="43.25" customHeight="1">
      <c r="A160" s="57"/>
      <c r="B160" s="52"/>
      <c r="C160" s="50"/>
      <c r="D160" s="50"/>
      <c r="E160" s="51"/>
      <c r="F160" s="51"/>
      <c r="G160" s="51"/>
      <c r="H160" s="50"/>
      <c r="I160" s="50"/>
      <c r="J160" s="50"/>
      <c r="K160" s="50"/>
      <c r="L160" s="50"/>
      <c r="M160" s="50"/>
      <c r="N160" s="51"/>
      <c r="O160" s="51"/>
    </row>
    <row r="161" spans="1:15" ht="43.25" customHeight="1">
      <c r="A161" s="57"/>
      <c r="B161" s="52"/>
      <c r="C161" s="50"/>
      <c r="D161" s="50"/>
      <c r="E161" s="51"/>
      <c r="F161" s="51"/>
      <c r="G161" s="51"/>
      <c r="H161" s="50"/>
      <c r="I161" s="50"/>
      <c r="J161" s="50"/>
      <c r="K161" s="50"/>
      <c r="L161" s="50"/>
      <c r="M161" s="50"/>
      <c r="N161" s="51"/>
      <c r="O161" s="51"/>
    </row>
    <row r="162" spans="1:15" ht="43.25" customHeight="1">
      <c r="A162" s="57"/>
      <c r="B162" s="52"/>
      <c r="C162" s="50"/>
      <c r="D162" s="50"/>
      <c r="E162" s="51"/>
      <c r="F162" s="51"/>
      <c r="G162" s="51"/>
      <c r="H162" s="50"/>
      <c r="I162" s="50"/>
      <c r="J162" s="50"/>
      <c r="K162" s="50"/>
      <c r="L162" s="50"/>
      <c r="M162" s="50"/>
      <c r="N162" s="51"/>
      <c r="O162" s="51"/>
    </row>
    <row r="163" spans="1:15" ht="43.25" customHeight="1">
      <c r="A163" s="57"/>
      <c r="B163" s="52"/>
      <c r="C163" s="50"/>
      <c r="D163" s="50"/>
      <c r="E163" s="51"/>
      <c r="F163" s="51"/>
      <c r="G163" s="51"/>
      <c r="H163" s="50"/>
      <c r="I163" s="50"/>
      <c r="J163" s="50"/>
      <c r="K163" s="50"/>
      <c r="L163" s="50"/>
      <c r="M163" s="50"/>
      <c r="N163" s="51"/>
      <c r="O163" s="51"/>
    </row>
    <row r="164" spans="1:15" ht="43.25" customHeight="1">
      <c r="A164" s="57"/>
      <c r="B164" s="52"/>
      <c r="C164" s="50"/>
      <c r="D164" s="50"/>
      <c r="E164" s="71"/>
      <c r="F164" s="71"/>
      <c r="G164" s="71"/>
      <c r="H164" s="50"/>
      <c r="I164" s="50"/>
      <c r="J164" s="50"/>
      <c r="K164" s="50"/>
      <c r="L164" s="50"/>
      <c r="M164" s="50"/>
      <c r="N164" s="71"/>
      <c r="O164" s="51"/>
    </row>
    <row r="165" spans="1:15" ht="43.25" customHeight="1">
      <c r="A165" s="57"/>
      <c r="B165" s="52"/>
      <c r="C165" s="50"/>
      <c r="D165" s="50"/>
      <c r="E165" s="71"/>
      <c r="F165" s="71"/>
      <c r="G165" s="71"/>
      <c r="H165" s="50"/>
      <c r="I165" s="50"/>
      <c r="J165" s="50"/>
      <c r="K165" s="50"/>
      <c r="L165" s="50"/>
      <c r="M165" s="50"/>
      <c r="N165" s="71"/>
      <c r="O165" s="51"/>
    </row>
    <row r="166" spans="1:15" ht="43.25" customHeight="1">
      <c r="A166" s="57"/>
      <c r="B166" s="52"/>
      <c r="C166" s="50"/>
      <c r="D166" s="50"/>
      <c r="E166" s="71"/>
      <c r="F166" s="71"/>
      <c r="G166" s="71"/>
      <c r="H166" s="50"/>
      <c r="I166" s="50"/>
      <c r="J166" s="50"/>
      <c r="K166" s="50"/>
      <c r="L166" s="50"/>
      <c r="M166" s="50"/>
      <c r="N166" s="71"/>
      <c r="O166" s="51"/>
    </row>
    <row r="167" spans="1:15" ht="43.25" customHeight="1">
      <c r="A167" s="50"/>
      <c r="B167" s="52"/>
      <c r="C167" s="50"/>
      <c r="D167" s="50"/>
      <c r="E167" s="51"/>
      <c r="F167" s="51"/>
      <c r="G167" s="51"/>
      <c r="H167" s="50"/>
      <c r="I167" s="50"/>
      <c r="J167" s="50"/>
      <c r="K167" s="50"/>
      <c r="L167" s="50"/>
      <c r="M167" s="50"/>
      <c r="N167" s="51"/>
      <c r="O167" s="51"/>
    </row>
    <row r="168" spans="1:15" ht="43.25" customHeight="1">
      <c r="A168" s="50"/>
      <c r="B168" s="52"/>
      <c r="C168" s="50"/>
      <c r="D168" s="50"/>
      <c r="E168" s="51"/>
      <c r="F168" s="51"/>
      <c r="G168" s="51"/>
      <c r="H168" s="50"/>
      <c r="I168" s="50"/>
      <c r="J168" s="50"/>
      <c r="K168" s="50"/>
      <c r="L168" s="50"/>
      <c r="M168" s="50"/>
      <c r="N168" s="51"/>
      <c r="O168" s="51"/>
    </row>
    <row r="169" spans="1:15" ht="43.25" customHeight="1">
      <c r="A169" s="50"/>
      <c r="B169" s="52"/>
      <c r="C169" s="50"/>
      <c r="D169" s="50"/>
      <c r="E169" s="51"/>
      <c r="F169" s="51"/>
      <c r="G169" s="51"/>
      <c r="H169" s="50"/>
      <c r="I169" s="50"/>
      <c r="J169" s="50"/>
      <c r="K169" s="50"/>
      <c r="L169" s="50"/>
      <c r="M169" s="50"/>
      <c r="N169" s="51"/>
      <c r="O169" s="51"/>
    </row>
    <row r="170" spans="1:15" ht="43.25" customHeight="1">
      <c r="A170" s="57"/>
      <c r="B170" s="52"/>
      <c r="C170" s="50"/>
      <c r="D170" s="50"/>
      <c r="E170" s="51"/>
      <c r="F170" s="51"/>
      <c r="G170" s="51"/>
      <c r="H170" s="50"/>
      <c r="I170" s="50"/>
      <c r="J170" s="50"/>
      <c r="K170" s="50"/>
      <c r="L170" s="50"/>
      <c r="M170" s="50"/>
      <c r="N170" s="51"/>
      <c r="O170" s="51"/>
    </row>
    <row r="171" spans="1:15" ht="43.25" customHeight="1">
      <c r="A171" s="57"/>
      <c r="B171" s="52"/>
      <c r="C171" s="50"/>
      <c r="D171" s="50"/>
      <c r="E171" s="51"/>
      <c r="F171" s="51"/>
      <c r="G171" s="51"/>
      <c r="H171" s="50"/>
      <c r="I171" s="50"/>
      <c r="J171" s="50"/>
      <c r="K171" s="50"/>
      <c r="L171" s="50"/>
      <c r="M171" s="50"/>
      <c r="N171" s="51"/>
      <c r="O171" s="51"/>
    </row>
    <row r="172" spans="1:15" ht="43.25" customHeight="1">
      <c r="A172" s="57"/>
      <c r="B172" s="52"/>
      <c r="C172" s="50"/>
      <c r="D172" s="50"/>
      <c r="E172" s="51"/>
      <c r="F172" s="51"/>
      <c r="G172" s="51"/>
      <c r="H172" s="50"/>
      <c r="I172" s="50"/>
      <c r="J172" s="50"/>
      <c r="K172" s="50"/>
      <c r="L172" s="50"/>
      <c r="M172" s="50"/>
      <c r="N172" s="51"/>
      <c r="O172" s="51"/>
    </row>
    <row r="173" spans="1:15" ht="43.25" customHeight="1">
      <c r="A173" s="57"/>
      <c r="B173" s="52"/>
      <c r="C173" s="50"/>
      <c r="D173" s="50"/>
      <c r="E173" s="51"/>
      <c r="F173" s="51"/>
      <c r="G173" s="51"/>
      <c r="H173" s="50"/>
      <c r="I173" s="50"/>
      <c r="J173" s="50"/>
      <c r="K173" s="50"/>
      <c r="L173" s="50"/>
      <c r="M173" s="50"/>
      <c r="N173" s="51"/>
      <c r="O173" s="51"/>
    </row>
    <row r="174" spans="1:15" ht="43.25" customHeight="1">
      <c r="A174" s="57"/>
      <c r="B174" s="52"/>
      <c r="C174" s="50"/>
      <c r="D174" s="50"/>
      <c r="E174" s="51"/>
      <c r="F174" s="51"/>
      <c r="G174" s="51"/>
      <c r="H174" s="50"/>
      <c r="I174" s="50"/>
      <c r="J174" s="50"/>
      <c r="K174" s="50"/>
      <c r="L174" s="50"/>
      <c r="M174" s="50"/>
      <c r="N174" s="51"/>
      <c r="O174" s="51"/>
    </row>
    <row r="175" spans="1:15" ht="43.25" customHeight="1">
      <c r="A175" s="57"/>
      <c r="B175" s="52"/>
      <c r="C175" s="50"/>
      <c r="D175" s="50"/>
      <c r="E175" s="51"/>
      <c r="F175" s="51"/>
      <c r="G175" s="51"/>
      <c r="H175" s="50"/>
      <c r="I175" s="50"/>
      <c r="J175" s="50"/>
      <c r="K175" s="50"/>
      <c r="L175" s="50"/>
      <c r="M175" s="50"/>
      <c r="N175" s="51"/>
      <c r="O175" s="51"/>
    </row>
    <row r="176" spans="1:15" ht="43.25" customHeight="1">
      <c r="A176" s="57"/>
      <c r="B176" s="52"/>
      <c r="C176" s="50"/>
      <c r="D176" s="50"/>
      <c r="E176" s="51"/>
      <c r="F176" s="51"/>
      <c r="G176" s="51"/>
      <c r="H176" s="50"/>
      <c r="I176" s="50"/>
      <c r="J176" s="50"/>
      <c r="K176" s="50"/>
      <c r="L176" s="50"/>
      <c r="M176" s="50"/>
      <c r="N176" s="51"/>
      <c r="O176" s="51"/>
    </row>
    <row r="177" spans="1:15" ht="43.25" customHeight="1">
      <c r="A177" s="57"/>
      <c r="B177" s="52"/>
      <c r="C177" s="50"/>
      <c r="D177" s="50"/>
      <c r="E177" s="51"/>
      <c r="F177" s="51"/>
      <c r="G177" s="51"/>
      <c r="H177" s="50"/>
      <c r="I177" s="50"/>
      <c r="J177" s="50"/>
      <c r="K177" s="50"/>
      <c r="L177" s="50"/>
      <c r="M177" s="50"/>
      <c r="N177" s="51"/>
      <c r="O177" s="51"/>
    </row>
    <row r="178" spans="1:15" ht="43.25" customHeight="1">
      <c r="A178" s="57"/>
      <c r="B178" s="52"/>
      <c r="C178" s="50"/>
      <c r="D178" s="50"/>
      <c r="E178" s="71"/>
      <c r="F178" s="71"/>
      <c r="G178" s="71"/>
      <c r="H178" s="50"/>
      <c r="I178" s="50"/>
      <c r="J178" s="50"/>
      <c r="K178" s="50"/>
      <c r="L178" s="50"/>
      <c r="M178" s="50"/>
      <c r="N178" s="71"/>
      <c r="O178" s="51"/>
    </row>
    <row r="179" spans="1:15" ht="43.25" customHeight="1">
      <c r="A179" s="57"/>
      <c r="B179" s="52"/>
      <c r="C179" s="50"/>
      <c r="D179" s="50"/>
      <c r="E179" s="51"/>
      <c r="F179" s="51"/>
      <c r="G179" s="51"/>
      <c r="H179" s="50"/>
      <c r="I179" s="50"/>
      <c r="J179" s="50"/>
      <c r="K179" s="50"/>
      <c r="L179" s="50"/>
      <c r="M179" s="50"/>
      <c r="N179" s="71"/>
      <c r="O179" s="51"/>
    </row>
    <row r="180" spans="1:15" ht="43.25" customHeight="1">
      <c r="A180" s="57"/>
      <c r="B180" s="52"/>
      <c r="C180" s="50"/>
      <c r="D180" s="50"/>
      <c r="E180" s="51"/>
      <c r="F180" s="51"/>
      <c r="G180" s="51"/>
      <c r="H180" s="50"/>
      <c r="I180" s="50"/>
      <c r="J180" s="50"/>
      <c r="K180" s="50"/>
      <c r="L180" s="50"/>
      <c r="M180" s="50"/>
      <c r="N180" s="71"/>
      <c r="O180" s="51"/>
    </row>
    <row r="181" spans="1:15" ht="43.25" customHeight="1">
      <c r="A181" s="57"/>
      <c r="B181" s="52"/>
      <c r="C181" s="50"/>
      <c r="D181" s="50"/>
      <c r="E181" s="51"/>
      <c r="F181" s="51"/>
      <c r="G181" s="51"/>
      <c r="H181" s="50"/>
      <c r="I181" s="50"/>
      <c r="J181" s="50"/>
      <c r="K181" s="50"/>
      <c r="L181" s="50"/>
      <c r="M181" s="50"/>
      <c r="N181" s="71"/>
      <c r="O181" s="51"/>
    </row>
    <row r="182" spans="1:15" ht="43.25" customHeight="1">
      <c r="A182" s="57"/>
      <c r="B182" s="52"/>
      <c r="C182" s="50"/>
      <c r="D182" s="50"/>
      <c r="E182" s="71"/>
      <c r="F182" s="71"/>
      <c r="G182" s="71"/>
      <c r="H182" s="50"/>
      <c r="I182" s="50"/>
      <c r="J182" s="50"/>
      <c r="K182" s="50"/>
      <c r="L182" s="50"/>
      <c r="M182" s="50"/>
      <c r="N182" s="71"/>
      <c r="O182" s="51"/>
    </row>
    <row r="183" spans="1:15" ht="43.25" customHeight="1">
      <c r="A183" s="57"/>
      <c r="B183" s="52"/>
      <c r="C183" s="50"/>
      <c r="D183" s="50"/>
      <c r="E183" s="71"/>
      <c r="F183" s="71"/>
      <c r="G183" s="71"/>
      <c r="H183" s="50"/>
      <c r="I183" s="50"/>
      <c r="J183" s="50"/>
      <c r="K183" s="50"/>
      <c r="L183" s="50"/>
      <c r="M183" s="50"/>
      <c r="N183" s="71"/>
      <c r="O183" s="51"/>
    </row>
    <row r="184" spans="1:15" ht="43.25" customHeight="1">
      <c r="A184" s="57"/>
      <c r="B184" s="52"/>
      <c r="C184" s="50"/>
      <c r="D184" s="50"/>
      <c r="E184" s="71"/>
      <c r="F184" s="71"/>
      <c r="G184" s="71"/>
      <c r="H184" s="50"/>
      <c r="I184" s="50"/>
      <c r="J184" s="50"/>
      <c r="K184" s="50"/>
      <c r="L184" s="50"/>
      <c r="M184" s="50"/>
      <c r="N184" s="71"/>
      <c r="O184" s="51"/>
    </row>
    <row r="185" spans="1:15" ht="43.25" customHeight="1">
      <c r="A185" s="57"/>
      <c r="B185" s="52"/>
      <c r="C185" s="50"/>
      <c r="D185" s="50"/>
      <c r="E185" s="71"/>
      <c r="F185" s="71"/>
      <c r="G185" s="71"/>
      <c r="H185" s="50"/>
      <c r="I185" s="50"/>
      <c r="J185" s="50"/>
      <c r="K185" s="50"/>
      <c r="L185" s="50"/>
      <c r="M185" s="50"/>
      <c r="N185" s="71"/>
      <c r="O185" s="51"/>
    </row>
    <row r="186" spans="1:15" ht="43.25" customHeight="1">
      <c r="A186" s="57"/>
      <c r="B186" s="52"/>
      <c r="C186" s="50"/>
      <c r="D186" s="50"/>
      <c r="E186" s="71"/>
      <c r="F186" s="71"/>
      <c r="G186" s="71"/>
      <c r="H186" s="50"/>
      <c r="I186" s="50"/>
      <c r="J186" s="50"/>
      <c r="K186" s="50"/>
      <c r="L186" s="50"/>
      <c r="M186" s="50"/>
      <c r="N186" s="71"/>
      <c r="O186" s="51"/>
    </row>
    <row r="187" spans="1:15" ht="43.25" customHeight="1">
      <c r="A187" s="57"/>
      <c r="B187" s="52"/>
      <c r="C187" s="50"/>
      <c r="D187" s="50"/>
      <c r="E187" s="71"/>
      <c r="F187" s="71"/>
      <c r="G187" s="71"/>
      <c r="H187" s="50"/>
      <c r="I187" s="50"/>
      <c r="J187" s="50"/>
      <c r="K187" s="50"/>
      <c r="L187" s="50"/>
      <c r="M187" s="50"/>
      <c r="N187" s="71"/>
      <c r="O187" s="51"/>
    </row>
    <row r="188" spans="1:15" ht="43.25" customHeight="1">
      <c r="A188" s="57"/>
      <c r="B188" s="52"/>
      <c r="C188" s="50"/>
      <c r="D188" s="50"/>
      <c r="E188" s="71"/>
      <c r="F188" s="71"/>
      <c r="G188" s="71"/>
      <c r="H188" s="50"/>
      <c r="I188" s="50"/>
      <c r="J188" s="50"/>
      <c r="K188" s="50"/>
      <c r="L188" s="50"/>
      <c r="M188" s="50"/>
      <c r="N188" s="71"/>
      <c r="O188" s="51"/>
    </row>
    <row r="189" spans="1:15" ht="43.25" customHeight="1">
      <c r="A189" s="57"/>
      <c r="B189" s="52"/>
      <c r="C189" s="50"/>
      <c r="D189" s="50"/>
      <c r="E189" s="71"/>
      <c r="F189" s="71"/>
      <c r="G189" s="71"/>
      <c r="H189" s="50"/>
      <c r="I189" s="50"/>
      <c r="J189" s="50"/>
      <c r="K189" s="50"/>
      <c r="L189" s="50"/>
      <c r="M189" s="50"/>
      <c r="N189" s="71"/>
      <c r="O189" s="51"/>
    </row>
    <row r="190" spans="1:15" ht="43.25" customHeight="1">
      <c r="A190" s="57"/>
      <c r="B190" s="76"/>
      <c r="C190" s="50"/>
      <c r="D190" s="76"/>
      <c r="E190" s="71"/>
      <c r="F190" s="71"/>
      <c r="G190" s="71"/>
      <c r="H190" s="50"/>
      <c r="I190" s="50"/>
      <c r="J190" s="50"/>
      <c r="K190" s="50"/>
      <c r="L190" s="50"/>
      <c r="M190" s="50"/>
      <c r="N190" s="71"/>
      <c r="O190" s="71"/>
    </row>
    <row r="191" spans="1:15" ht="43.25" customHeight="1">
      <c r="A191" s="57"/>
      <c r="B191" s="52"/>
      <c r="C191" s="50"/>
      <c r="D191" s="50"/>
      <c r="E191" s="71"/>
      <c r="F191" s="71"/>
      <c r="G191" s="71"/>
      <c r="H191" s="50"/>
      <c r="I191" s="50"/>
      <c r="J191" s="50"/>
      <c r="K191" s="50"/>
      <c r="L191" s="50"/>
      <c r="M191" s="50"/>
      <c r="N191" s="71"/>
      <c r="O191" s="71"/>
    </row>
    <row r="192" spans="1:15" ht="43.25" customHeight="1">
      <c r="A192" s="57"/>
      <c r="B192" s="52"/>
      <c r="C192" s="50"/>
      <c r="D192" s="50"/>
      <c r="E192" s="71"/>
      <c r="F192" s="71"/>
      <c r="G192" s="71"/>
      <c r="H192" s="50"/>
      <c r="I192" s="50"/>
      <c r="J192" s="50"/>
      <c r="K192" s="50"/>
      <c r="L192" s="50"/>
      <c r="M192" s="50"/>
      <c r="N192" s="71"/>
      <c r="O192" s="71"/>
    </row>
    <row r="193" spans="1:15" ht="43.25" customHeight="1">
      <c r="A193" s="57"/>
      <c r="B193" s="52"/>
      <c r="C193" s="50"/>
      <c r="D193" s="50"/>
      <c r="E193" s="71"/>
      <c r="F193" s="71"/>
      <c r="G193" s="71"/>
      <c r="H193" s="50"/>
      <c r="I193" s="50"/>
      <c r="J193" s="50"/>
      <c r="K193" s="50"/>
      <c r="L193" s="50"/>
      <c r="M193" s="50"/>
      <c r="N193" s="71"/>
      <c r="O193" s="71"/>
    </row>
    <row r="194" spans="1:15" ht="43.25" customHeight="1">
      <c r="A194" s="57"/>
      <c r="B194" s="52"/>
      <c r="C194" s="50"/>
      <c r="D194" s="50"/>
      <c r="E194" s="71"/>
      <c r="F194" s="71"/>
      <c r="G194" s="71"/>
      <c r="H194" s="50"/>
      <c r="I194" s="50"/>
      <c r="J194" s="50"/>
      <c r="K194" s="50"/>
      <c r="L194" s="50"/>
      <c r="M194" s="50"/>
      <c r="N194" s="71"/>
      <c r="O194" s="71"/>
    </row>
    <row r="195" spans="1:15" ht="43.25" customHeight="1">
      <c r="A195" s="57"/>
      <c r="B195" s="52"/>
      <c r="C195" s="50"/>
      <c r="D195" s="50"/>
      <c r="E195" s="71"/>
      <c r="F195" s="71"/>
      <c r="G195" s="71"/>
      <c r="H195" s="50"/>
      <c r="I195" s="50"/>
      <c r="J195" s="50"/>
      <c r="K195" s="50"/>
      <c r="L195" s="50"/>
      <c r="M195" s="50"/>
      <c r="N195" s="71"/>
      <c r="O195" s="71"/>
    </row>
    <row r="196" spans="1:15" ht="43.25" customHeight="1">
      <c r="A196" s="57"/>
      <c r="B196" s="52"/>
      <c r="C196" s="50"/>
      <c r="D196" s="50"/>
      <c r="E196" s="71"/>
      <c r="F196" s="71"/>
      <c r="G196" s="71"/>
      <c r="H196" s="50"/>
      <c r="I196" s="50"/>
      <c r="J196" s="50"/>
      <c r="K196" s="50"/>
      <c r="L196" s="50"/>
      <c r="M196" s="50"/>
      <c r="N196" s="71"/>
      <c r="O196" s="71"/>
    </row>
    <row r="197" spans="1:15" ht="43.25" customHeight="1">
      <c r="A197" s="57"/>
      <c r="B197" s="52"/>
      <c r="C197" s="50"/>
      <c r="D197" s="50"/>
      <c r="E197" s="71"/>
      <c r="F197" s="71"/>
      <c r="G197" s="71"/>
      <c r="H197" s="50"/>
      <c r="I197" s="50"/>
      <c r="J197" s="50"/>
      <c r="K197" s="50"/>
      <c r="L197" s="50"/>
      <c r="M197" s="50"/>
      <c r="N197" s="71"/>
      <c r="O197" s="71"/>
    </row>
    <row r="198" spans="1:15" ht="43.25" customHeight="1">
      <c r="A198" s="57"/>
      <c r="B198" s="52"/>
      <c r="C198" s="50"/>
      <c r="D198" s="50"/>
      <c r="E198" s="71"/>
      <c r="F198" s="71"/>
      <c r="G198" s="71"/>
      <c r="H198" s="50"/>
      <c r="I198" s="50"/>
      <c r="J198" s="50"/>
      <c r="K198" s="50"/>
      <c r="L198" s="50"/>
      <c r="M198" s="50"/>
      <c r="N198" s="71"/>
      <c r="O198" s="71"/>
    </row>
    <row r="199" spans="1:15" ht="43.25" customHeight="1">
      <c r="A199" s="57"/>
      <c r="B199" s="52"/>
      <c r="C199" s="50"/>
      <c r="D199" s="50"/>
      <c r="E199" s="71"/>
      <c r="F199" s="71"/>
      <c r="G199" s="71"/>
      <c r="H199" s="50"/>
      <c r="I199" s="50"/>
      <c r="J199" s="50"/>
      <c r="K199" s="50"/>
      <c r="L199" s="50"/>
      <c r="M199" s="50"/>
      <c r="N199" s="71"/>
      <c r="O199" s="71"/>
    </row>
    <row r="200" spans="1:15" ht="43.25" customHeight="1">
      <c r="A200" s="57"/>
      <c r="B200" s="52"/>
      <c r="C200" s="50"/>
      <c r="D200" s="50"/>
      <c r="E200" s="71"/>
      <c r="F200" s="71"/>
      <c r="G200" s="71"/>
      <c r="H200" s="50"/>
      <c r="I200" s="50"/>
      <c r="J200" s="50"/>
      <c r="K200" s="50"/>
      <c r="L200" s="50"/>
      <c r="M200" s="50"/>
      <c r="N200" s="71"/>
      <c r="O200" s="71"/>
    </row>
    <row r="201" spans="1:15" ht="43.25" customHeight="1">
      <c r="A201" s="57"/>
      <c r="B201" s="52"/>
      <c r="C201" s="50"/>
      <c r="D201" s="50"/>
      <c r="E201" s="71"/>
      <c r="F201" s="71"/>
      <c r="G201" s="71"/>
      <c r="H201" s="50"/>
      <c r="I201" s="50"/>
      <c r="J201" s="50"/>
      <c r="K201" s="50"/>
      <c r="L201" s="50"/>
      <c r="M201" s="50"/>
      <c r="N201" s="71"/>
      <c r="O201" s="71"/>
    </row>
    <row r="202" spans="1:15" ht="43.25" customHeight="1">
      <c r="A202" s="57"/>
      <c r="B202" s="52"/>
      <c r="C202" s="50"/>
      <c r="D202" s="50"/>
      <c r="E202" s="71"/>
      <c r="F202" s="71"/>
      <c r="G202" s="71"/>
      <c r="H202" s="50"/>
      <c r="I202" s="50"/>
      <c r="J202" s="50"/>
      <c r="K202" s="50"/>
      <c r="L202" s="50"/>
      <c r="M202" s="50"/>
      <c r="N202" s="71"/>
      <c r="O202" s="71"/>
    </row>
    <row r="203" spans="1:15" ht="43.25" customHeight="1">
      <c r="A203" s="57"/>
      <c r="B203" s="52"/>
      <c r="C203" s="50"/>
      <c r="D203" s="50"/>
      <c r="E203" s="71"/>
      <c r="F203" s="71"/>
      <c r="G203" s="71"/>
      <c r="H203" s="50"/>
      <c r="I203" s="50"/>
      <c r="J203" s="50"/>
      <c r="K203" s="50"/>
      <c r="L203" s="50"/>
      <c r="M203" s="50"/>
      <c r="N203" s="71"/>
      <c r="O203" s="71"/>
    </row>
    <row r="204" spans="1:15" ht="43.25" customHeight="1">
      <c r="A204" s="56"/>
      <c r="B204" s="6"/>
      <c r="C204" s="7"/>
      <c r="D204" s="7"/>
      <c r="E204" s="70"/>
      <c r="F204" s="70"/>
      <c r="G204" s="70"/>
      <c r="H204" s="7"/>
      <c r="I204" s="7"/>
      <c r="J204" s="7"/>
      <c r="K204" s="7"/>
      <c r="L204" s="7"/>
      <c r="M204" s="7"/>
      <c r="N204" s="70"/>
      <c r="O204" s="70"/>
    </row>
    <row r="205" spans="1:15" ht="43.25" customHeight="1">
      <c r="A205" s="56"/>
      <c r="B205" s="6"/>
      <c r="C205" s="7"/>
      <c r="D205" s="7"/>
      <c r="E205" s="70"/>
      <c r="F205" s="70"/>
      <c r="G205" s="70"/>
      <c r="H205" s="7"/>
      <c r="I205" s="7"/>
      <c r="J205" s="7"/>
      <c r="K205" s="7"/>
      <c r="L205" s="7"/>
      <c r="M205" s="7"/>
      <c r="N205" s="70"/>
      <c r="O205" s="70"/>
    </row>
    <row r="206" spans="1:15" ht="43.25" customHeight="1">
      <c r="A206" s="56"/>
      <c r="B206" s="77"/>
      <c r="C206" s="7"/>
      <c r="D206" s="7"/>
      <c r="E206" s="70"/>
      <c r="F206" s="70"/>
      <c r="G206" s="70"/>
      <c r="H206" s="7"/>
      <c r="I206" s="7"/>
      <c r="J206" s="7"/>
      <c r="K206" s="7"/>
      <c r="L206" s="7"/>
      <c r="M206" s="7"/>
      <c r="N206" s="70"/>
      <c r="O206" s="70"/>
    </row>
    <row r="207" spans="1:15" ht="43.25" customHeight="1">
      <c r="A207" s="56"/>
      <c r="B207" s="6"/>
      <c r="C207" s="7"/>
      <c r="D207" s="7"/>
      <c r="E207" s="70"/>
      <c r="F207" s="70"/>
      <c r="G207" s="70"/>
      <c r="H207" s="7"/>
      <c r="I207" s="7"/>
      <c r="J207" s="7"/>
      <c r="K207" s="7"/>
      <c r="L207" s="7"/>
      <c r="M207" s="7"/>
      <c r="N207" s="70"/>
      <c r="O207" s="70"/>
    </row>
    <row r="208" spans="1:15" ht="43.25" customHeight="1">
      <c r="A208" s="56"/>
      <c r="B208" s="52"/>
      <c r="C208" s="78"/>
      <c r="D208" s="78"/>
      <c r="E208" s="70"/>
      <c r="F208" s="70"/>
      <c r="G208" s="70"/>
      <c r="H208" s="7"/>
      <c r="I208" s="7"/>
      <c r="J208" s="7"/>
      <c r="K208" s="7"/>
      <c r="L208" s="7"/>
      <c r="M208" s="7"/>
      <c r="N208" s="70"/>
      <c r="O208" s="70"/>
    </row>
    <row r="209" spans="1:15" ht="43.25" customHeight="1">
      <c r="A209" s="56"/>
      <c r="B209" s="79"/>
      <c r="C209" s="7"/>
      <c r="E209" s="70"/>
      <c r="F209" s="70"/>
      <c r="G209" s="70"/>
      <c r="H209" s="7"/>
      <c r="I209" s="7"/>
      <c r="J209" s="7"/>
      <c r="K209" s="7"/>
      <c r="L209" s="7"/>
      <c r="M209" s="7"/>
      <c r="N209" s="70"/>
      <c r="O209" s="70"/>
    </row>
    <row r="210" spans="1:15" ht="43.25" customHeight="1">
      <c r="A210" s="56"/>
      <c r="B210" s="80"/>
      <c r="C210" s="7"/>
      <c r="D210" s="7"/>
      <c r="E210" s="70"/>
      <c r="F210" s="70"/>
      <c r="G210" s="70"/>
      <c r="H210" s="7"/>
      <c r="I210" s="7"/>
      <c r="J210" s="7"/>
      <c r="K210" s="7"/>
      <c r="L210" s="7"/>
      <c r="M210" s="7"/>
      <c r="N210" s="70"/>
      <c r="O210" s="70"/>
    </row>
    <row r="211" spans="1:15" ht="43.25" customHeight="1">
      <c r="A211" s="56"/>
      <c r="B211" s="81"/>
      <c r="C211" s="7"/>
      <c r="D211" s="7"/>
      <c r="E211" s="70"/>
      <c r="F211" s="70"/>
      <c r="G211" s="70"/>
      <c r="H211" s="7"/>
      <c r="I211" s="7"/>
      <c r="J211" s="7"/>
      <c r="K211" s="7"/>
      <c r="L211" s="7"/>
      <c r="M211" s="7"/>
      <c r="N211" s="70"/>
      <c r="O211" s="70"/>
    </row>
    <row r="212" spans="1:15" ht="43.25" customHeight="1">
      <c r="A212" s="56"/>
      <c r="B212" s="6"/>
      <c r="C212" s="7"/>
      <c r="D212" s="7"/>
      <c r="E212" s="70"/>
      <c r="F212" s="70"/>
      <c r="G212" s="70"/>
      <c r="H212" s="7"/>
      <c r="I212" s="7"/>
      <c r="J212" s="7"/>
      <c r="K212" s="7"/>
      <c r="L212" s="7"/>
      <c r="M212" s="7"/>
      <c r="N212" s="70"/>
      <c r="O212" s="70"/>
    </row>
    <row r="213" spans="1:15" ht="43.25" customHeight="1">
      <c r="A213" s="56"/>
      <c r="B213" s="6"/>
      <c r="C213" s="7"/>
      <c r="D213" s="7"/>
      <c r="E213" s="70"/>
      <c r="F213" s="70"/>
      <c r="G213" s="70"/>
      <c r="H213" s="7"/>
      <c r="I213" s="7"/>
      <c r="J213" s="7"/>
      <c r="K213" s="7"/>
      <c r="L213" s="7"/>
      <c r="M213" s="7"/>
      <c r="N213" s="70"/>
      <c r="O213" s="70"/>
    </row>
    <row r="214" spans="1:15" ht="43.25" customHeight="1">
      <c r="A214" s="56"/>
      <c r="B214" s="80"/>
      <c r="C214" s="7"/>
      <c r="D214" s="7"/>
      <c r="E214" s="70"/>
      <c r="F214" s="70"/>
      <c r="G214" s="70"/>
      <c r="H214" s="7"/>
      <c r="I214" s="7"/>
      <c r="J214" s="7"/>
      <c r="K214" s="7"/>
      <c r="L214" s="7"/>
      <c r="M214" s="7"/>
      <c r="N214" s="70"/>
      <c r="O214" s="70"/>
    </row>
    <row r="215" spans="1:15" ht="43.25" customHeight="1">
      <c r="A215" s="56"/>
      <c r="B215" s="81"/>
      <c r="C215" s="7"/>
      <c r="D215" s="7"/>
      <c r="E215" s="70"/>
      <c r="F215" s="70"/>
      <c r="G215" s="70"/>
      <c r="H215" s="7"/>
      <c r="I215" s="7"/>
      <c r="J215" s="7"/>
      <c r="K215" s="7"/>
      <c r="L215" s="7"/>
      <c r="M215" s="7"/>
      <c r="N215" s="70"/>
      <c r="O215" s="70"/>
    </row>
    <row r="216" spans="1:15" ht="43.25" customHeight="1">
      <c r="A216" s="56"/>
      <c r="B216" s="6"/>
      <c r="C216" s="7"/>
      <c r="D216" s="7"/>
      <c r="E216" s="70"/>
      <c r="F216" s="70"/>
      <c r="G216" s="70"/>
      <c r="H216" s="7"/>
      <c r="I216" s="7"/>
      <c r="J216" s="7"/>
      <c r="K216" s="7"/>
      <c r="L216" s="7"/>
      <c r="M216" s="7"/>
      <c r="N216" s="70"/>
      <c r="O216" s="70"/>
    </row>
    <row r="217" spans="1:15" ht="43.25" customHeight="1">
      <c r="A217" s="56"/>
      <c r="B217" s="6"/>
      <c r="C217" s="7"/>
      <c r="D217" s="7"/>
      <c r="E217" s="70"/>
      <c r="F217" s="70"/>
      <c r="G217" s="70"/>
      <c r="H217" s="7"/>
      <c r="I217" s="7"/>
      <c r="J217" s="7"/>
      <c r="K217" s="7"/>
      <c r="L217" s="7"/>
      <c r="M217" s="7"/>
      <c r="N217" s="70"/>
      <c r="O217" s="70"/>
    </row>
    <row r="218" spans="1:15" ht="43.25" customHeight="1">
      <c r="A218" s="56"/>
      <c r="B218" s="80"/>
      <c r="C218" s="7"/>
      <c r="D218" s="7"/>
      <c r="E218" s="70"/>
      <c r="F218" s="70"/>
      <c r="G218" s="70"/>
      <c r="H218" s="7"/>
      <c r="I218" s="7"/>
      <c r="J218" s="7"/>
      <c r="K218" s="7"/>
      <c r="L218" s="7"/>
      <c r="M218" s="7"/>
      <c r="N218" s="70"/>
      <c r="O218" s="70"/>
    </row>
    <row r="219" spans="1:15" ht="43.25" customHeight="1">
      <c r="A219" s="56"/>
      <c r="B219" s="81"/>
      <c r="C219" s="7"/>
      <c r="D219" s="7"/>
      <c r="E219" s="70"/>
      <c r="F219" s="70"/>
      <c r="G219" s="70"/>
      <c r="H219" s="7"/>
      <c r="I219" s="7"/>
      <c r="J219" s="7"/>
      <c r="K219" s="7"/>
      <c r="L219" s="7"/>
      <c r="M219" s="7"/>
      <c r="N219" s="70"/>
      <c r="O219" s="70"/>
    </row>
    <row r="220" spans="1:15" ht="43.25" customHeight="1">
      <c r="A220" s="56"/>
      <c r="B220" s="6"/>
      <c r="C220" s="7"/>
      <c r="D220" s="7"/>
      <c r="E220" s="70"/>
      <c r="F220" s="70"/>
      <c r="G220" s="70"/>
      <c r="H220" s="7"/>
      <c r="I220" s="7"/>
      <c r="J220" s="7"/>
      <c r="K220" s="7"/>
      <c r="L220" s="7"/>
      <c r="M220" s="7"/>
      <c r="N220" s="70"/>
      <c r="O220" s="70"/>
    </row>
    <row r="221" spans="1:15" ht="43.25" customHeight="1">
      <c r="A221" s="56"/>
      <c r="B221" s="6"/>
      <c r="C221" s="7"/>
      <c r="D221" s="7"/>
      <c r="E221" s="70"/>
      <c r="F221" s="70"/>
      <c r="G221" s="70"/>
      <c r="H221" s="7"/>
      <c r="I221" s="7"/>
      <c r="J221" s="7"/>
      <c r="K221" s="7"/>
      <c r="L221" s="7"/>
      <c r="M221" s="7"/>
      <c r="N221" s="70"/>
      <c r="O221" s="70"/>
    </row>
    <row r="222" spans="1:15" ht="43.25" customHeight="1">
      <c r="A222" s="56"/>
      <c r="B222" s="6"/>
      <c r="C222" s="7"/>
      <c r="D222" s="7"/>
      <c r="E222" s="70"/>
      <c r="F222" s="70"/>
      <c r="G222" s="70"/>
      <c r="H222" s="7"/>
      <c r="I222" s="7"/>
      <c r="J222" s="7"/>
      <c r="K222" s="7"/>
      <c r="L222" s="7"/>
      <c r="M222" s="7"/>
      <c r="N222" s="70"/>
      <c r="O222" s="70"/>
    </row>
    <row r="223" spans="1:15" ht="43.25" customHeight="1">
      <c r="A223" s="56"/>
      <c r="B223" s="6"/>
      <c r="C223" s="7"/>
      <c r="D223" s="7"/>
      <c r="E223" s="70"/>
      <c r="F223" s="70"/>
      <c r="G223" s="70"/>
      <c r="H223" s="70"/>
      <c r="I223" s="7"/>
      <c r="J223" s="7"/>
      <c r="K223" s="7"/>
      <c r="L223" s="7"/>
      <c r="M223" s="7"/>
      <c r="N223" s="70"/>
      <c r="O223" s="70"/>
    </row>
    <row r="224" spans="1:15" ht="43.25" customHeight="1">
      <c r="A224" s="56"/>
      <c r="B224" s="6"/>
      <c r="C224" s="7"/>
      <c r="D224" s="7"/>
      <c r="E224" s="70"/>
      <c r="F224" s="70"/>
      <c r="G224" s="70"/>
      <c r="H224" s="70"/>
      <c r="I224" s="7"/>
      <c r="J224" s="7"/>
      <c r="K224" s="7"/>
      <c r="L224" s="7"/>
      <c r="M224" s="7"/>
      <c r="N224" s="70"/>
      <c r="O224" s="70"/>
    </row>
    <row r="225" spans="1:15" ht="43.25" customHeight="1">
      <c r="A225" s="56"/>
      <c r="B225" s="6"/>
      <c r="C225" s="7"/>
      <c r="D225" s="7"/>
      <c r="E225" s="70"/>
      <c r="F225" s="70"/>
      <c r="G225" s="70"/>
      <c r="H225" s="70"/>
      <c r="I225" s="7"/>
      <c r="J225" s="7"/>
      <c r="K225" s="7"/>
      <c r="L225" s="7"/>
      <c r="M225" s="7"/>
      <c r="N225" s="70"/>
      <c r="O225" s="70"/>
    </row>
    <row r="226" spans="1:15" ht="43.25" customHeight="1">
      <c r="A226" s="56"/>
      <c r="B226" s="6"/>
      <c r="C226" s="7"/>
      <c r="D226" s="7"/>
      <c r="E226" s="70"/>
      <c r="F226" s="70"/>
      <c r="G226" s="70"/>
      <c r="H226" s="70"/>
      <c r="I226" s="7"/>
      <c r="J226" s="7"/>
      <c r="K226" s="7"/>
      <c r="L226" s="7"/>
      <c r="M226" s="7"/>
      <c r="N226" s="70"/>
      <c r="O226" s="70"/>
    </row>
    <row r="227" spans="1:15" ht="43.25" customHeight="1">
      <c r="A227" s="56"/>
      <c r="B227" s="6"/>
      <c r="C227" s="7"/>
      <c r="D227" s="7"/>
      <c r="E227" s="70"/>
      <c r="F227" s="70"/>
      <c r="G227" s="70"/>
      <c r="H227" s="70"/>
      <c r="I227" s="7"/>
      <c r="J227" s="7"/>
      <c r="K227" s="7"/>
      <c r="L227" s="7"/>
      <c r="M227" s="7"/>
      <c r="N227" s="70"/>
      <c r="O227" s="70"/>
    </row>
    <row r="228" spans="1:15" ht="43.25" customHeight="1">
      <c r="A228" s="56"/>
      <c r="B228" s="6"/>
      <c r="C228" s="7"/>
      <c r="D228" s="7"/>
      <c r="E228" s="70"/>
      <c r="F228" s="70"/>
      <c r="G228" s="70"/>
      <c r="H228" s="70"/>
      <c r="I228" s="7"/>
      <c r="J228" s="7"/>
      <c r="K228" s="7"/>
      <c r="L228" s="7"/>
      <c r="M228" s="7"/>
      <c r="N228" s="70"/>
      <c r="O228" s="70"/>
    </row>
    <row r="229" spans="1:15" ht="43.25" customHeight="1">
      <c r="A229" s="56"/>
      <c r="B229" s="6"/>
      <c r="C229" s="7"/>
      <c r="D229" s="7"/>
      <c r="E229" s="70"/>
      <c r="F229" s="70"/>
      <c r="G229" s="70"/>
      <c r="H229" s="70"/>
      <c r="I229" s="7"/>
      <c r="J229" s="7"/>
      <c r="K229" s="7"/>
      <c r="L229" s="7"/>
      <c r="M229" s="7"/>
      <c r="N229" s="70"/>
      <c r="O229" s="70"/>
    </row>
    <row r="230" spans="1:15" ht="43.25" customHeight="1">
      <c r="A230" s="56"/>
      <c r="B230" s="6"/>
      <c r="C230" s="7"/>
      <c r="D230" s="7"/>
      <c r="E230" s="70"/>
      <c r="F230" s="70"/>
      <c r="G230" s="70"/>
      <c r="H230" s="70"/>
      <c r="I230" s="7"/>
      <c r="J230" s="7"/>
      <c r="K230" s="7"/>
      <c r="L230" s="7"/>
      <c r="M230" s="7"/>
      <c r="N230" s="70"/>
      <c r="O230" s="70"/>
    </row>
    <row r="231" spans="1:15" ht="43.25" customHeight="1">
      <c r="A231" s="56"/>
      <c r="B231" s="6"/>
      <c r="C231" s="7"/>
      <c r="D231" s="7"/>
      <c r="E231" s="70"/>
      <c r="F231" s="70"/>
      <c r="G231" s="70"/>
      <c r="H231" s="70"/>
      <c r="I231" s="7"/>
      <c r="J231" s="7"/>
      <c r="K231" s="7"/>
      <c r="L231" s="7"/>
      <c r="M231" s="7"/>
      <c r="N231" s="70"/>
      <c r="O231" s="70"/>
    </row>
    <row r="232" spans="1:15" ht="43.25" customHeight="1">
      <c r="A232" s="56"/>
      <c r="B232" s="6"/>
      <c r="C232" s="7"/>
      <c r="D232" s="7"/>
      <c r="E232" s="70"/>
      <c r="F232" s="70"/>
      <c r="G232" s="70"/>
      <c r="H232" s="70"/>
      <c r="I232" s="7"/>
      <c r="J232" s="7"/>
      <c r="K232" s="7"/>
      <c r="L232" s="7"/>
      <c r="M232" s="7"/>
      <c r="N232" s="70"/>
      <c r="O232" s="70"/>
    </row>
    <row r="233" spans="1:15" ht="43.25" customHeight="1">
      <c r="A233" s="56"/>
      <c r="B233" s="6"/>
      <c r="C233" s="7"/>
      <c r="D233" s="7"/>
      <c r="E233" s="70"/>
      <c r="F233" s="70"/>
      <c r="G233" s="70"/>
      <c r="H233" s="70"/>
      <c r="I233" s="7"/>
      <c r="J233" s="7"/>
      <c r="K233" s="7"/>
      <c r="L233" s="7"/>
      <c r="M233" s="7"/>
      <c r="N233" s="70"/>
      <c r="O233" s="70"/>
    </row>
    <row r="234" spans="1:15" ht="43.25" customHeight="1">
      <c r="A234" s="56"/>
      <c r="B234" s="6"/>
      <c r="C234" s="7"/>
      <c r="D234" s="7"/>
      <c r="E234" s="70"/>
      <c r="F234" s="70"/>
      <c r="G234" s="70"/>
      <c r="H234" s="70"/>
      <c r="I234" s="7"/>
      <c r="J234" s="7"/>
      <c r="K234" s="7"/>
      <c r="L234" s="7"/>
      <c r="M234" s="7"/>
      <c r="N234" s="70"/>
      <c r="O234" s="70"/>
    </row>
    <row r="235" spans="1:15" ht="43.25" customHeight="1">
      <c r="A235" s="56"/>
      <c r="B235" s="6"/>
      <c r="C235" s="7"/>
      <c r="D235" s="7"/>
      <c r="E235" s="70"/>
      <c r="F235" s="70"/>
      <c r="G235" s="70"/>
      <c r="H235" s="70"/>
      <c r="I235" s="7"/>
      <c r="J235" s="7"/>
      <c r="K235" s="7"/>
      <c r="L235" s="7"/>
      <c r="M235" s="7"/>
      <c r="N235" s="70"/>
      <c r="O235" s="70"/>
    </row>
    <row r="236" spans="1:15" ht="43.25" customHeight="1">
      <c r="A236" s="56"/>
      <c r="B236" s="6"/>
      <c r="C236" s="7"/>
      <c r="D236" s="7"/>
      <c r="E236" s="70"/>
      <c r="F236" s="70"/>
      <c r="G236" s="70"/>
      <c r="H236" s="70"/>
      <c r="I236" s="7"/>
      <c r="J236" s="7"/>
      <c r="K236" s="7"/>
      <c r="L236" s="7"/>
      <c r="M236" s="7"/>
      <c r="N236" s="70"/>
      <c r="O236" s="70"/>
    </row>
    <row r="237" spans="1:15" ht="43.25" customHeight="1">
      <c r="A237" s="56"/>
      <c r="B237" s="6"/>
      <c r="C237" s="7"/>
      <c r="D237" s="7"/>
      <c r="E237" s="70"/>
      <c r="F237" s="70"/>
      <c r="G237" s="70"/>
      <c r="H237" s="70"/>
      <c r="I237" s="7"/>
      <c r="J237" s="7"/>
      <c r="K237" s="7"/>
      <c r="L237" s="7"/>
      <c r="M237" s="7"/>
      <c r="N237" s="70"/>
      <c r="O237" s="70"/>
    </row>
    <row r="238" spans="1:15" ht="43.25" customHeight="1">
      <c r="A238" s="56"/>
      <c r="B238" s="6"/>
      <c r="C238" s="7"/>
      <c r="D238" s="7"/>
      <c r="E238" s="70"/>
      <c r="F238" s="70"/>
      <c r="G238" s="70"/>
      <c r="H238" s="70"/>
      <c r="I238" s="7"/>
      <c r="J238" s="7"/>
      <c r="K238" s="7"/>
      <c r="L238" s="7"/>
      <c r="M238" s="7"/>
      <c r="N238" s="70"/>
      <c r="O238" s="70"/>
    </row>
    <row r="239" spans="1:15" ht="43.25" customHeight="1">
      <c r="A239" s="56"/>
      <c r="B239" s="6"/>
      <c r="C239" s="7"/>
      <c r="D239" s="7"/>
      <c r="E239" s="70"/>
      <c r="F239" s="70"/>
      <c r="G239" s="70"/>
      <c r="H239" s="70"/>
      <c r="I239" s="7"/>
      <c r="J239" s="7"/>
      <c r="K239" s="7"/>
      <c r="L239" s="7"/>
      <c r="M239" s="7"/>
      <c r="N239" s="70"/>
      <c r="O239" s="70"/>
    </row>
    <row r="240" spans="1:15" ht="43.25" customHeight="1">
      <c r="A240" s="56"/>
      <c r="B240" s="6"/>
      <c r="C240" s="7"/>
      <c r="D240" s="7"/>
      <c r="E240" s="70"/>
      <c r="F240" s="70"/>
      <c r="G240" s="70"/>
      <c r="H240" s="70"/>
      <c r="I240" s="7"/>
      <c r="J240" s="7"/>
      <c r="K240" s="7"/>
      <c r="L240" s="7"/>
      <c r="M240" s="7"/>
      <c r="N240" s="70"/>
      <c r="O240" s="70"/>
    </row>
    <row r="241" spans="1:15" ht="43.25" customHeight="1">
      <c r="A241" s="56"/>
      <c r="B241" s="6"/>
      <c r="C241" s="7"/>
      <c r="D241" s="7"/>
      <c r="E241" s="70"/>
      <c r="F241" s="70"/>
      <c r="G241" s="70"/>
      <c r="H241" s="70"/>
      <c r="I241" s="7"/>
      <c r="J241" s="7"/>
      <c r="K241" s="7"/>
      <c r="L241" s="7"/>
      <c r="M241" s="7"/>
      <c r="N241" s="70"/>
      <c r="O241" s="70"/>
    </row>
    <row r="242" spans="1:15" ht="43.25" customHeight="1">
      <c r="A242" s="56"/>
      <c r="B242" s="6"/>
      <c r="C242" s="7"/>
      <c r="D242" s="7"/>
      <c r="E242" s="70"/>
      <c r="F242" s="70"/>
      <c r="G242" s="70"/>
      <c r="H242" s="70"/>
      <c r="I242" s="7"/>
      <c r="J242" s="7"/>
      <c r="K242" s="7"/>
      <c r="L242" s="7"/>
      <c r="M242" s="7"/>
      <c r="N242" s="70"/>
      <c r="O242" s="70"/>
    </row>
    <row r="243" spans="1:15" ht="43.25" customHeight="1">
      <c r="A243" s="56"/>
      <c r="B243" s="6"/>
      <c r="C243" s="7"/>
      <c r="D243" s="7"/>
      <c r="E243" s="70"/>
      <c r="F243" s="70"/>
      <c r="G243" s="70"/>
      <c r="H243" s="70"/>
      <c r="I243" s="7"/>
      <c r="J243" s="7"/>
      <c r="K243" s="7"/>
      <c r="L243" s="7"/>
      <c r="M243" s="7"/>
      <c r="N243" s="70"/>
      <c r="O243" s="70"/>
    </row>
    <row r="244" spans="1:15" ht="43.25" customHeight="1">
      <c r="A244" s="56"/>
      <c r="B244" s="6"/>
      <c r="C244" s="7"/>
      <c r="D244" s="7"/>
      <c r="E244" s="70"/>
      <c r="F244" s="70"/>
      <c r="G244" s="70"/>
      <c r="H244" s="70"/>
      <c r="I244" s="7"/>
      <c r="J244" s="7"/>
      <c r="K244" s="7"/>
      <c r="L244" s="7"/>
      <c r="M244" s="7"/>
      <c r="N244" s="70"/>
      <c r="O244" s="70"/>
    </row>
    <row r="245" spans="1:15" ht="43.25" customHeight="1">
      <c r="A245" s="56"/>
      <c r="B245" s="6"/>
      <c r="C245" s="7"/>
      <c r="D245" s="7"/>
      <c r="E245" s="70"/>
      <c r="F245" s="70"/>
      <c r="G245" s="70"/>
      <c r="H245" s="70"/>
      <c r="I245" s="7"/>
      <c r="J245" s="7"/>
      <c r="K245" s="7"/>
      <c r="L245" s="7"/>
      <c r="M245" s="7"/>
      <c r="N245" s="70"/>
      <c r="O245" s="70"/>
    </row>
    <row r="246" spans="1:15" ht="43.25" customHeight="1">
      <c r="A246" s="56"/>
      <c r="B246" s="6"/>
      <c r="C246" s="7"/>
      <c r="D246" s="7"/>
      <c r="E246" s="70"/>
      <c r="F246" s="70"/>
      <c r="G246" s="70"/>
      <c r="H246" s="70"/>
      <c r="I246" s="7"/>
      <c r="J246" s="7"/>
      <c r="K246" s="7"/>
      <c r="L246" s="7"/>
      <c r="M246" s="7"/>
      <c r="N246" s="70"/>
      <c r="O246" s="70"/>
    </row>
    <row r="247" spans="1:15" ht="43.25" customHeight="1">
      <c r="A247" s="56"/>
      <c r="B247" s="6"/>
      <c r="C247" s="7"/>
      <c r="D247" s="7"/>
      <c r="E247" s="70"/>
      <c r="F247" s="70"/>
      <c r="G247" s="70"/>
      <c r="H247" s="70"/>
      <c r="I247" s="7"/>
      <c r="J247" s="7"/>
      <c r="K247" s="7"/>
      <c r="L247" s="7"/>
      <c r="M247" s="7"/>
      <c r="N247" s="70"/>
      <c r="O247" s="70"/>
    </row>
    <row r="248" spans="1:15" ht="43.25" customHeight="1">
      <c r="A248" s="56"/>
      <c r="B248" s="6"/>
      <c r="C248" s="7"/>
      <c r="D248" s="7"/>
      <c r="E248" s="70"/>
      <c r="F248" s="70"/>
      <c r="G248" s="70"/>
      <c r="H248" s="70"/>
      <c r="I248" s="7"/>
      <c r="J248" s="7"/>
      <c r="K248" s="7"/>
      <c r="L248" s="7"/>
      <c r="M248" s="7"/>
      <c r="N248" s="70"/>
      <c r="O248" s="70"/>
    </row>
    <row r="249" spans="1:15" ht="43.25" customHeight="1">
      <c r="A249" s="56"/>
      <c r="B249" s="6"/>
      <c r="C249" s="7"/>
      <c r="D249" s="7"/>
      <c r="E249" s="70"/>
      <c r="F249" s="70"/>
      <c r="G249" s="70"/>
      <c r="H249" s="70"/>
      <c r="I249" s="7"/>
      <c r="J249" s="7"/>
      <c r="K249" s="7"/>
      <c r="L249" s="7"/>
      <c r="M249" s="7"/>
      <c r="N249" s="70"/>
      <c r="O249" s="70"/>
    </row>
    <row r="250" spans="1:15" ht="43.25" customHeight="1">
      <c r="A250" s="56"/>
      <c r="B250" s="6"/>
      <c r="C250" s="7"/>
      <c r="D250" s="7"/>
      <c r="E250" s="70"/>
      <c r="F250" s="70"/>
      <c r="G250" s="70"/>
      <c r="H250" s="70"/>
      <c r="I250" s="7"/>
      <c r="J250" s="7"/>
      <c r="K250" s="7"/>
      <c r="L250" s="7"/>
      <c r="M250" s="7"/>
      <c r="N250" s="70"/>
      <c r="O250" s="70"/>
    </row>
    <row r="251" spans="1:15" ht="43.25" customHeight="1">
      <c r="A251" s="56"/>
      <c r="B251" s="6"/>
      <c r="C251" s="7"/>
      <c r="D251" s="7"/>
      <c r="E251" s="70"/>
      <c r="F251" s="70"/>
      <c r="G251" s="70"/>
      <c r="H251" s="70"/>
      <c r="I251" s="7"/>
      <c r="J251" s="7"/>
      <c r="K251" s="7"/>
      <c r="L251" s="7"/>
      <c r="M251" s="7"/>
      <c r="N251" s="70"/>
      <c r="O251" s="70"/>
    </row>
    <row r="252" spans="1:15" ht="43.25" customHeight="1">
      <c r="A252" s="56"/>
      <c r="B252" s="6"/>
      <c r="C252" s="7"/>
      <c r="D252" s="7"/>
      <c r="E252" s="70"/>
      <c r="F252" s="70"/>
      <c r="G252" s="70"/>
      <c r="H252" s="70"/>
      <c r="I252" s="7"/>
      <c r="J252" s="7"/>
      <c r="K252" s="7"/>
      <c r="L252" s="7"/>
      <c r="M252" s="7"/>
      <c r="N252" s="70"/>
      <c r="O252" s="70"/>
    </row>
    <row r="253" spans="1:15" ht="43.25" customHeight="1">
      <c r="A253" s="56"/>
      <c r="B253" s="6"/>
      <c r="C253" s="7"/>
      <c r="D253" s="7"/>
      <c r="E253" s="70"/>
      <c r="F253" s="70"/>
      <c r="G253" s="70"/>
      <c r="H253" s="70"/>
      <c r="I253" s="7"/>
      <c r="J253" s="7"/>
      <c r="K253" s="7"/>
      <c r="L253" s="7"/>
      <c r="M253" s="7"/>
      <c r="N253" s="70"/>
      <c r="O253" s="70"/>
    </row>
    <row r="254" spans="1:15" ht="43.25" customHeight="1">
      <c r="A254" s="56"/>
      <c r="B254" s="6"/>
      <c r="C254" s="7"/>
      <c r="D254" s="7"/>
      <c r="E254" s="70"/>
      <c r="F254" s="70"/>
      <c r="G254" s="70"/>
      <c r="H254" s="70"/>
      <c r="I254" s="7"/>
      <c r="J254" s="7"/>
      <c r="K254" s="7"/>
      <c r="L254" s="7"/>
      <c r="M254" s="7"/>
      <c r="N254" s="70"/>
      <c r="O254" s="70"/>
    </row>
    <row r="255" spans="1:15" ht="43.25" customHeight="1">
      <c r="A255" s="56"/>
      <c r="B255" s="6"/>
      <c r="C255" s="7"/>
      <c r="D255" s="7"/>
      <c r="E255" s="70"/>
      <c r="F255" s="70"/>
      <c r="G255" s="70"/>
      <c r="H255" s="70"/>
      <c r="I255" s="7"/>
      <c r="J255" s="7"/>
      <c r="K255" s="7"/>
      <c r="L255" s="7"/>
      <c r="M255" s="7"/>
      <c r="N255" s="70"/>
      <c r="O255" s="70"/>
    </row>
    <row r="256" spans="1:15" ht="43.25" customHeight="1">
      <c r="A256" s="56"/>
      <c r="B256" s="6"/>
      <c r="C256" s="7"/>
      <c r="D256" s="7"/>
      <c r="E256" s="70"/>
      <c r="F256" s="70"/>
      <c r="G256" s="70"/>
      <c r="H256" s="70"/>
      <c r="I256" s="7"/>
      <c r="J256" s="7"/>
      <c r="K256" s="7"/>
      <c r="L256" s="7"/>
      <c r="M256" s="7"/>
      <c r="N256" s="70"/>
      <c r="O256" s="70"/>
    </row>
    <row r="257" spans="1:15" ht="43.25" customHeight="1">
      <c r="A257" s="56"/>
      <c r="B257" s="6"/>
      <c r="C257" s="7"/>
      <c r="D257" s="7"/>
      <c r="E257" s="70"/>
      <c r="F257" s="70"/>
      <c r="G257" s="70"/>
      <c r="H257" s="70"/>
      <c r="I257" s="7"/>
      <c r="J257" s="7"/>
      <c r="K257" s="7"/>
      <c r="L257" s="7"/>
      <c r="M257" s="7"/>
      <c r="N257" s="70"/>
      <c r="O257" s="70"/>
    </row>
    <row r="258" spans="1:15" ht="43.25" customHeight="1">
      <c r="A258" s="56"/>
      <c r="B258" s="6"/>
      <c r="C258" s="7"/>
      <c r="D258" s="7"/>
      <c r="E258" s="70"/>
      <c r="F258" s="70"/>
      <c r="G258" s="70"/>
      <c r="H258" s="70"/>
      <c r="I258" s="7"/>
      <c r="J258" s="7"/>
      <c r="K258" s="7"/>
      <c r="L258" s="7"/>
      <c r="M258" s="7"/>
      <c r="N258" s="70"/>
      <c r="O258" s="70"/>
    </row>
    <row r="259" spans="1:15" ht="43.25" customHeight="1">
      <c r="A259" s="56"/>
      <c r="B259" s="6"/>
      <c r="C259" s="7"/>
      <c r="D259" s="7"/>
      <c r="E259" s="70"/>
      <c r="F259" s="70"/>
      <c r="G259" s="70"/>
      <c r="H259" s="70"/>
      <c r="I259" s="7"/>
      <c r="J259" s="7"/>
      <c r="K259" s="7"/>
      <c r="L259" s="7"/>
      <c r="M259" s="7"/>
      <c r="N259" s="70"/>
      <c r="O259" s="70"/>
    </row>
    <row r="260" spans="1:15" ht="43.25" customHeight="1">
      <c r="A260" s="56"/>
      <c r="B260" s="6"/>
      <c r="C260" s="7"/>
      <c r="D260" s="7"/>
      <c r="E260" s="70"/>
      <c r="F260" s="70"/>
      <c r="G260" s="70"/>
      <c r="H260" s="70"/>
      <c r="I260" s="7"/>
      <c r="J260" s="7"/>
      <c r="K260" s="7"/>
      <c r="L260" s="7"/>
      <c r="M260" s="7"/>
      <c r="N260" s="70"/>
      <c r="O260" s="70"/>
    </row>
    <row r="261" spans="1:15" ht="43.25" customHeight="1">
      <c r="A261" s="56"/>
      <c r="B261" s="6"/>
      <c r="C261" s="7"/>
      <c r="D261" s="7"/>
      <c r="E261" s="70"/>
      <c r="F261" s="70"/>
      <c r="G261" s="70"/>
      <c r="H261" s="70"/>
      <c r="I261" s="7"/>
      <c r="J261" s="7"/>
      <c r="K261" s="7"/>
      <c r="L261" s="7"/>
      <c r="M261" s="7"/>
      <c r="N261" s="70"/>
      <c r="O261" s="70"/>
    </row>
    <row r="262" spans="1:15" ht="43.25" customHeight="1">
      <c r="A262" s="56"/>
      <c r="B262" s="6"/>
      <c r="C262" s="7"/>
      <c r="D262" s="7"/>
      <c r="E262" s="70"/>
      <c r="F262" s="70"/>
      <c r="G262" s="70"/>
      <c r="H262" s="70"/>
      <c r="I262" s="7"/>
      <c r="J262" s="7"/>
      <c r="K262" s="7"/>
      <c r="L262" s="7"/>
      <c r="M262" s="7"/>
      <c r="N262" s="70"/>
      <c r="O262" s="70"/>
    </row>
    <row r="263" spans="1:15" ht="43.25" customHeight="1">
      <c r="A263" s="56"/>
      <c r="B263" s="6"/>
      <c r="C263" s="7"/>
      <c r="D263" s="7"/>
      <c r="E263" s="70"/>
      <c r="F263" s="70"/>
      <c r="G263" s="70"/>
      <c r="H263" s="70"/>
      <c r="I263" s="7"/>
      <c r="J263" s="7"/>
      <c r="K263" s="7"/>
      <c r="L263" s="7"/>
      <c r="M263" s="7"/>
      <c r="N263" s="70"/>
      <c r="O263" s="70"/>
    </row>
    <row r="264" spans="1:15" ht="43.25" customHeight="1">
      <c r="A264" s="56"/>
      <c r="B264" s="6"/>
      <c r="C264" s="7"/>
      <c r="D264" s="7"/>
      <c r="E264" s="70"/>
      <c r="F264" s="70"/>
      <c r="G264" s="70"/>
      <c r="H264" s="70"/>
      <c r="I264" s="7"/>
      <c r="J264" s="7"/>
      <c r="K264" s="7"/>
      <c r="L264" s="7"/>
      <c r="M264" s="7"/>
      <c r="N264" s="70"/>
      <c r="O264" s="70"/>
    </row>
    <row r="265" spans="1:15" ht="43.25" customHeight="1">
      <c r="A265" s="56"/>
      <c r="B265" s="6"/>
      <c r="C265" s="7"/>
      <c r="D265" s="7"/>
      <c r="E265" s="70"/>
      <c r="F265" s="70"/>
      <c r="G265" s="70"/>
      <c r="H265" s="70"/>
      <c r="I265" s="7"/>
      <c r="J265" s="7"/>
      <c r="K265" s="7"/>
      <c r="L265" s="7"/>
      <c r="M265" s="7"/>
      <c r="N265" s="70"/>
      <c r="O265" s="70"/>
    </row>
    <row r="266" spans="1:15" ht="43.25" customHeight="1">
      <c r="A266" s="56"/>
      <c r="B266" s="6"/>
      <c r="C266" s="7"/>
      <c r="D266" s="7"/>
      <c r="E266" s="70"/>
      <c r="F266" s="70"/>
      <c r="G266" s="70"/>
      <c r="H266" s="70"/>
      <c r="I266" s="7"/>
      <c r="J266" s="7"/>
      <c r="K266" s="7"/>
      <c r="L266" s="7"/>
      <c r="M266" s="7"/>
      <c r="N266" s="70"/>
      <c r="O266" s="70"/>
    </row>
    <row r="267" spans="1:15" ht="43.25" customHeight="1">
      <c r="A267" s="56"/>
      <c r="B267" s="6"/>
      <c r="C267" s="7"/>
      <c r="D267" s="7"/>
      <c r="E267" s="70"/>
      <c r="F267" s="70"/>
      <c r="G267" s="70"/>
      <c r="H267" s="70"/>
      <c r="I267" s="7"/>
      <c r="J267" s="7"/>
      <c r="K267" s="7"/>
      <c r="L267" s="7"/>
      <c r="M267" s="7"/>
      <c r="N267" s="70"/>
      <c r="O267" s="70"/>
    </row>
    <row r="268" spans="1:15" ht="43.25" customHeight="1">
      <c r="A268" s="56"/>
      <c r="B268" s="6"/>
      <c r="C268" s="7"/>
      <c r="D268" s="7"/>
      <c r="E268" s="70"/>
      <c r="F268" s="70"/>
      <c r="G268" s="70"/>
      <c r="H268" s="70"/>
      <c r="I268" s="7"/>
      <c r="J268" s="7"/>
      <c r="K268" s="7"/>
      <c r="L268" s="7"/>
      <c r="M268" s="7"/>
      <c r="N268" s="70"/>
      <c r="O268" s="70"/>
    </row>
    <row r="269" spans="1:15" ht="43.25" customHeight="1">
      <c r="A269" s="56"/>
      <c r="B269" s="6"/>
      <c r="C269" s="7"/>
      <c r="D269" s="7"/>
      <c r="E269" s="70"/>
      <c r="F269" s="70"/>
      <c r="G269" s="70"/>
      <c r="H269" s="70"/>
      <c r="I269" s="7"/>
      <c r="J269" s="7"/>
      <c r="K269" s="7"/>
      <c r="L269" s="7"/>
      <c r="M269" s="7"/>
      <c r="N269" s="70"/>
      <c r="O269" s="70"/>
    </row>
    <row r="270" spans="1:15" ht="43.25" customHeight="1">
      <c r="A270" s="56"/>
      <c r="B270" s="6"/>
      <c r="C270" s="7"/>
      <c r="D270" s="7"/>
      <c r="E270" s="70"/>
      <c r="F270" s="70"/>
      <c r="G270" s="70"/>
      <c r="H270" s="70"/>
      <c r="I270" s="7"/>
      <c r="J270" s="7"/>
      <c r="K270" s="7"/>
      <c r="L270" s="7"/>
      <c r="M270" s="7"/>
      <c r="N270" s="70"/>
      <c r="O270" s="70"/>
    </row>
    <row r="271" spans="1:15" ht="43.25" customHeight="1">
      <c r="A271" s="56"/>
      <c r="B271" s="6"/>
      <c r="C271" s="7"/>
      <c r="D271" s="7"/>
      <c r="E271" s="70"/>
      <c r="F271" s="70"/>
      <c r="G271" s="70"/>
      <c r="H271" s="70"/>
      <c r="I271" s="7"/>
      <c r="J271" s="7"/>
      <c r="K271" s="7"/>
      <c r="L271" s="7"/>
      <c r="M271" s="7"/>
      <c r="N271" s="70"/>
      <c r="O271" s="70"/>
    </row>
    <row r="272" spans="1:15" ht="43.25" customHeight="1">
      <c r="A272" s="56"/>
      <c r="B272" s="6"/>
      <c r="C272" s="7"/>
      <c r="D272" s="7"/>
      <c r="E272" s="70"/>
      <c r="F272" s="70"/>
      <c r="G272" s="70"/>
      <c r="H272" s="70"/>
      <c r="I272" s="7"/>
      <c r="J272" s="7"/>
      <c r="K272" s="7"/>
      <c r="L272" s="7"/>
      <c r="M272" s="7"/>
      <c r="N272" s="70"/>
      <c r="O272" s="70"/>
    </row>
    <row r="273" spans="1:15" ht="43.25" customHeight="1">
      <c r="A273" s="56"/>
      <c r="B273" s="6"/>
      <c r="C273" s="7"/>
      <c r="D273" s="7"/>
      <c r="E273" s="70"/>
      <c r="F273" s="70"/>
      <c r="G273" s="70"/>
      <c r="H273" s="70"/>
      <c r="I273" s="7"/>
      <c r="J273" s="7"/>
      <c r="K273" s="7"/>
      <c r="L273" s="7"/>
      <c r="M273" s="7"/>
      <c r="N273" s="70"/>
      <c r="O273" s="70"/>
    </row>
    <row r="274" spans="1:15" ht="43.25" customHeight="1">
      <c r="A274" s="56"/>
      <c r="B274" s="6"/>
      <c r="C274" s="7"/>
      <c r="D274" s="7"/>
      <c r="E274" s="70"/>
      <c r="F274" s="70"/>
      <c r="G274" s="70"/>
      <c r="H274" s="70"/>
      <c r="I274" s="7"/>
      <c r="J274" s="7"/>
      <c r="K274" s="7"/>
      <c r="L274" s="7"/>
      <c r="M274" s="7"/>
      <c r="N274" s="70"/>
      <c r="O274" s="70"/>
    </row>
    <row r="275" spans="1:15" ht="43.25" customHeight="1">
      <c r="A275" s="56"/>
      <c r="B275" s="6"/>
      <c r="C275" s="7"/>
      <c r="D275" s="7"/>
      <c r="E275" s="70"/>
      <c r="F275" s="70"/>
      <c r="G275" s="70"/>
      <c r="H275" s="70"/>
      <c r="I275" s="7"/>
      <c r="J275" s="7"/>
      <c r="K275" s="7"/>
      <c r="L275" s="7"/>
      <c r="M275" s="7"/>
      <c r="N275" s="70"/>
      <c r="O275" s="70"/>
    </row>
    <row r="276" spans="1:15" ht="43.25" customHeight="1">
      <c r="A276" s="56"/>
      <c r="B276" s="6"/>
      <c r="C276" s="7"/>
      <c r="D276" s="7"/>
      <c r="E276" s="70"/>
      <c r="F276" s="70"/>
      <c r="G276" s="70"/>
      <c r="H276" s="70"/>
      <c r="I276" s="7"/>
      <c r="J276" s="7"/>
      <c r="K276" s="7"/>
      <c r="L276" s="7"/>
      <c r="M276" s="7"/>
      <c r="N276" s="70"/>
      <c r="O276" s="70"/>
    </row>
    <row r="277" spans="1:15" ht="43.25" customHeight="1">
      <c r="A277" s="56"/>
      <c r="B277" s="6"/>
      <c r="C277" s="7"/>
      <c r="D277" s="7"/>
      <c r="E277" s="70"/>
      <c r="F277" s="70"/>
      <c r="G277" s="70"/>
      <c r="H277" s="70"/>
      <c r="I277" s="7"/>
      <c r="J277" s="7"/>
      <c r="K277" s="7"/>
      <c r="L277" s="7"/>
      <c r="M277" s="7"/>
      <c r="N277" s="70"/>
      <c r="O277" s="70"/>
    </row>
    <row r="278" spans="1:15" ht="43.25" customHeight="1">
      <c r="A278" s="56"/>
      <c r="B278" s="6"/>
      <c r="C278" s="7"/>
      <c r="D278" s="7"/>
      <c r="E278" s="70"/>
      <c r="F278" s="70"/>
      <c r="G278" s="70"/>
      <c r="H278" s="70"/>
      <c r="I278" s="7"/>
      <c r="J278" s="7"/>
      <c r="K278" s="7"/>
      <c r="L278" s="7"/>
      <c r="M278" s="7"/>
      <c r="N278" s="70"/>
      <c r="O278" s="70"/>
    </row>
    <row r="279" spans="1:15" ht="43.25" customHeight="1">
      <c r="A279" s="56"/>
      <c r="B279" s="6"/>
      <c r="C279" s="7"/>
      <c r="D279" s="7"/>
      <c r="E279" s="70"/>
      <c r="F279" s="70"/>
      <c r="G279" s="70"/>
      <c r="H279" s="70"/>
      <c r="I279" s="7"/>
      <c r="J279" s="7"/>
      <c r="K279" s="7"/>
      <c r="L279" s="7"/>
      <c r="M279" s="7"/>
      <c r="N279" s="70"/>
      <c r="O279" s="70"/>
    </row>
    <row r="280" spans="1:15" ht="43.25" customHeight="1">
      <c r="A280" s="56"/>
      <c r="B280" s="6"/>
      <c r="C280" s="7"/>
      <c r="D280" s="7"/>
      <c r="E280" s="70"/>
      <c r="F280" s="70"/>
      <c r="G280" s="70"/>
      <c r="H280" s="70"/>
      <c r="I280" s="7"/>
      <c r="J280" s="7"/>
      <c r="K280" s="7"/>
      <c r="L280" s="7"/>
      <c r="M280" s="7"/>
      <c r="N280" s="70"/>
      <c r="O280" s="70"/>
    </row>
    <row r="281" spans="1:15" ht="43.25" customHeight="1">
      <c r="A281" s="56"/>
      <c r="B281" s="6"/>
      <c r="C281" s="7"/>
      <c r="D281" s="7"/>
      <c r="E281" s="70"/>
      <c r="F281" s="70"/>
      <c r="G281" s="70"/>
      <c r="H281" s="70"/>
      <c r="I281" s="7"/>
      <c r="J281" s="7"/>
      <c r="K281" s="7"/>
      <c r="L281" s="7"/>
      <c r="M281" s="7"/>
      <c r="N281" s="70"/>
      <c r="O281" s="70"/>
    </row>
    <row r="282" spans="1:15" ht="43.25" customHeight="1">
      <c r="A282" s="56"/>
      <c r="B282" s="6"/>
      <c r="C282" s="7"/>
      <c r="D282" s="7"/>
      <c r="E282" s="70"/>
      <c r="F282" s="70"/>
      <c r="G282" s="70"/>
      <c r="H282" s="70"/>
      <c r="I282" s="7"/>
      <c r="J282" s="7"/>
      <c r="K282" s="7"/>
      <c r="L282" s="7"/>
      <c r="M282" s="7"/>
      <c r="N282" s="70"/>
      <c r="O282" s="70"/>
    </row>
    <row r="283" spans="1:15" ht="43.25" customHeight="1">
      <c r="A283" s="56"/>
      <c r="B283" s="6"/>
      <c r="C283" s="7"/>
      <c r="D283" s="7"/>
      <c r="E283" s="70"/>
      <c r="F283" s="70"/>
      <c r="G283" s="70"/>
      <c r="H283" s="70"/>
      <c r="I283" s="7"/>
      <c r="J283" s="7"/>
      <c r="K283" s="7"/>
      <c r="L283" s="7"/>
      <c r="M283" s="7"/>
      <c r="N283" s="70"/>
      <c r="O283" s="70"/>
    </row>
    <row r="284" spans="1:15" ht="43.25" customHeight="1">
      <c r="A284" s="56"/>
      <c r="B284" s="6"/>
      <c r="C284" s="7"/>
      <c r="D284" s="7"/>
      <c r="E284" s="70"/>
      <c r="F284" s="70"/>
      <c r="G284" s="70"/>
      <c r="H284" s="70"/>
      <c r="I284" s="7"/>
      <c r="J284" s="7"/>
      <c r="K284" s="7"/>
      <c r="L284" s="7"/>
      <c r="M284" s="7"/>
      <c r="N284" s="70"/>
      <c r="O284" s="70"/>
    </row>
    <row r="285" spans="1:15" ht="43.25" customHeight="1">
      <c r="A285" s="56"/>
      <c r="B285" s="6"/>
      <c r="C285" s="7"/>
      <c r="D285" s="7"/>
      <c r="E285" s="70"/>
      <c r="F285" s="70"/>
      <c r="G285" s="70"/>
      <c r="H285" s="70"/>
      <c r="I285" s="7"/>
      <c r="J285" s="7"/>
      <c r="K285" s="7"/>
      <c r="L285" s="7"/>
      <c r="M285" s="7"/>
      <c r="N285" s="70"/>
      <c r="O285" s="70"/>
    </row>
    <row r="286" spans="1:15" ht="43.25" customHeight="1">
      <c r="A286" s="56"/>
      <c r="B286" s="6"/>
      <c r="C286" s="7"/>
      <c r="D286" s="7"/>
      <c r="E286" s="70"/>
      <c r="F286" s="70"/>
      <c r="G286" s="70"/>
      <c r="H286" s="70"/>
      <c r="I286" s="7"/>
      <c r="J286" s="7"/>
      <c r="K286" s="7"/>
      <c r="L286" s="7"/>
      <c r="M286" s="7"/>
      <c r="N286" s="70"/>
      <c r="O286" s="70"/>
    </row>
    <row r="287" spans="1:15" ht="43.25" customHeight="1">
      <c r="A287" s="56"/>
      <c r="B287" s="6"/>
      <c r="C287" s="7"/>
      <c r="D287" s="7"/>
      <c r="E287" s="70"/>
      <c r="F287" s="70"/>
      <c r="G287" s="70"/>
      <c r="H287" s="70"/>
      <c r="I287" s="7"/>
      <c r="J287" s="7"/>
      <c r="K287" s="7"/>
      <c r="L287" s="7"/>
      <c r="M287" s="7"/>
      <c r="N287" s="70"/>
      <c r="O287" s="70"/>
    </row>
    <row r="288" spans="1:15" ht="43.25" customHeight="1">
      <c r="A288" s="56"/>
      <c r="B288" s="6"/>
      <c r="C288" s="7"/>
      <c r="D288" s="7"/>
      <c r="E288" s="70"/>
      <c r="F288" s="70"/>
      <c r="G288" s="70"/>
      <c r="H288" s="70"/>
      <c r="I288" s="7"/>
      <c r="J288" s="7"/>
      <c r="K288" s="7"/>
      <c r="L288" s="7"/>
      <c r="M288" s="7"/>
      <c r="N288" s="70"/>
      <c r="O288" s="70"/>
    </row>
    <row r="289" spans="1:15" ht="43.25" customHeight="1">
      <c r="A289" s="56"/>
      <c r="B289" s="6"/>
      <c r="C289" s="7"/>
      <c r="D289" s="7"/>
      <c r="E289" s="70"/>
      <c r="F289" s="70"/>
      <c r="G289" s="70"/>
      <c r="H289" s="70"/>
      <c r="I289" s="7"/>
      <c r="J289" s="7"/>
      <c r="K289" s="7"/>
      <c r="L289" s="7"/>
      <c r="M289" s="7"/>
      <c r="N289" s="70"/>
      <c r="O289" s="70"/>
    </row>
    <row r="290" spans="1:15" ht="43.25" customHeight="1">
      <c r="A290" s="56"/>
      <c r="B290" s="6"/>
      <c r="C290" s="7"/>
      <c r="D290" s="7"/>
      <c r="E290" s="70"/>
      <c r="F290" s="70"/>
      <c r="G290" s="70"/>
      <c r="H290" s="70"/>
      <c r="I290" s="7"/>
      <c r="J290" s="7"/>
      <c r="K290" s="7"/>
      <c r="L290" s="7"/>
      <c r="M290" s="7"/>
      <c r="N290" s="70"/>
      <c r="O290" s="70"/>
    </row>
    <row r="291" spans="1:15" ht="43.25" customHeight="1">
      <c r="A291" s="56"/>
      <c r="B291" s="6"/>
      <c r="C291" s="7"/>
      <c r="D291" s="7"/>
      <c r="E291" s="70"/>
      <c r="F291" s="70"/>
      <c r="G291" s="70"/>
      <c r="H291" s="70"/>
      <c r="I291" s="7"/>
      <c r="J291" s="7"/>
      <c r="K291" s="7"/>
      <c r="L291" s="7"/>
      <c r="M291" s="7"/>
      <c r="N291" s="70"/>
      <c r="O291" s="70"/>
    </row>
    <row r="292" spans="1:15" ht="43.25" customHeight="1">
      <c r="A292" s="56"/>
      <c r="B292" s="6"/>
      <c r="C292" s="7"/>
      <c r="D292" s="7"/>
      <c r="E292" s="70"/>
      <c r="F292" s="70"/>
      <c r="G292" s="70"/>
      <c r="H292" s="70"/>
      <c r="I292" s="7"/>
      <c r="J292" s="7"/>
      <c r="K292" s="7"/>
      <c r="L292" s="7"/>
      <c r="M292" s="7"/>
      <c r="N292" s="70"/>
      <c r="O292" s="70"/>
    </row>
    <row r="293" spans="1:15" ht="43.25" customHeight="1">
      <c r="A293" s="56"/>
      <c r="B293" s="6"/>
      <c r="C293" s="7"/>
      <c r="D293" s="7"/>
      <c r="E293" s="70"/>
      <c r="F293" s="70"/>
      <c r="G293" s="70"/>
      <c r="H293" s="70"/>
      <c r="I293" s="7"/>
      <c r="J293" s="7"/>
      <c r="K293" s="7"/>
      <c r="L293" s="7"/>
      <c r="M293" s="7"/>
      <c r="N293" s="70"/>
      <c r="O293" s="70"/>
    </row>
    <row r="294" spans="1:15" ht="43.25" customHeight="1">
      <c r="A294" s="56"/>
      <c r="B294" s="6"/>
      <c r="C294" s="7"/>
      <c r="D294" s="7"/>
      <c r="E294" s="70"/>
      <c r="F294" s="70"/>
      <c r="G294" s="70"/>
      <c r="H294" s="70"/>
      <c r="I294" s="7"/>
      <c r="J294" s="7"/>
      <c r="K294" s="7"/>
      <c r="L294" s="7"/>
      <c r="M294" s="7"/>
      <c r="N294" s="70"/>
      <c r="O294" s="70"/>
    </row>
    <row r="295" spans="1:15" ht="43.25" customHeight="1">
      <c r="A295" s="56"/>
      <c r="B295" s="6"/>
      <c r="C295" s="7"/>
      <c r="D295" s="7"/>
      <c r="E295" s="70"/>
      <c r="F295" s="70"/>
      <c r="G295" s="70"/>
      <c r="H295" s="70"/>
      <c r="I295" s="7"/>
      <c r="J295" s="7"/>
      <c r="K295" s="7"/>
      <c r="L295" s="7"/>
      <c r="M295" s="7"/>
      <c r="N295" s="70"/>
      <c r="O295" s="70"/>
    </row>
    <row r="296" spans="1:15" ht="43.25" customHeight="1">
      <c r="A296" s="56"/>
      <c r="B296" s="6"/>
      <c r="C296" s="7"/>
      <c r="D296" s="7"/>
      <c r="E296" s="70"/>
      <c r="F296" s="70"/>
      <c r="G296" s="70"/>
      <c r="H296" s="70"/>
      <c r="I296" s="7"/>
      <c r="J296" s="7"/>
      <c r="K296" s="7"/>
      <c r="L296" s="7"/>
      <c r="M296" s="7"/>
      <c r="N296" s="70"/>
      <c r="O296" s="70"/>
    </row>
    <row r="297" spans="1:15" ht="43.25" customHeight="1">
      <c r="A297" s="56"/>
      <c r="B297" s="6"/>
      <c r="C297" s="7"/>
      <c r="D297" s="7"/>
      <c r="E297" s="70"/>
      <c r="F297" s="70"/>
      <c r="G297" s="70"/>
      <c r="H297" s="70"/>
      <c r="I297" s="7"/>
      <c r="J297" s="7"/>
      <c r="K297" s="7"/>
      <c r="L297" s="7"/>
      <c r="M297" s="7"/>
      <c r="N297" s="70"/>
      <c r="O297" s="70"/>
    </row>
    <row r="298" spans="1:15" ht="43.25" customHeight="1">
      <c r="A298" s="56"/>
      <c r="B298" s="6"/>
      <c r="C298" s="7"/>
      <c r="D298" s="7"/>
      <c r="E298" s="70"/>
      <c r="F298" s="70"/>
      <c r="G298" s="70"/>
      <c r="H298" s="70"/>
      <c r="I298" s="7"/>
      <c r="J298" s="7"/>
      <c r="K298" s="7"/>
      <c r="L298" s="7"/>
      <c r="M298" s="7"/>
      <c r="N298" s="70"/>
      <c r="O298" s="70"/>
    </row>
    <row r="299" spans="1:15" ht="43.25" customHeight="1">
      <c r="A299" s="56"/>
      <c r="B299" s="6"/>
      <c r="C299" s="7"/>
      <c r="D299" s="7"/>
      <c r="E299" s="70"/>
      <c r="F299" s="70"/>
      <c r="G299" s="70"/>
      <c r="H299" s="70"/>
      <c r="I299" s="7"/>
      <c r="J299" s="7"/>
      <c r="K299" s="7"/>
      <c r="L299" s="7"/>
      <c r="M299" s="7"/>
      <c r="N299" s="70"/>
      <c r="O299" s="70"/>
    </row>
    <row r="300" spans="1:15" ht="43.25" customHeight="1">
      <c r="A300" s="56"/>
      <c r="B300" s="6"/>
      <c r="C300" s="7"/>
      <c r="D300" s="7"/>
      <c r="E300" s="70"/>
      <c r="F300" s="70"/>
      <c r="G300" s="70"/>
      <c r="H300" s="70"/>
      <c r="I300" s="7"/>
      <c r="J300" s="7"/>
      <c r="K300" s="7"/>
      <c r="L300" s="7"/>
      <c r="M300" s="7"/>
      <c r="N300" s="70"/>
      <c r="O300" s="70"/>
    </row>
    <row r="301" spans="1:15" ht="43.25" customHeight="1">
      <c r="A301" s="56"/>
      <c r="B301" s="6"/>
      <c r="C301" s="7"/>
      <c r="D301" s="7"/>
      <c r="E301" s="70"/>
      <c r="F301" s="70"/>
      <c r="G301" s="70"/>
      <c r="H301" s="70"/>
      <c r="I301" s="7"/>
      <c r="J301" s="7"/>
      <c r="K301" s="7"/>
      <c r="L301" s="7"/>
      <c r="M301" s="7"/>
      <c r="N301" s="70"/>
      <c r="O301" s="70"/>
    </row>
    <row r="302" spans="1:15" ht="43.25" customHeight="1">
      <c r="A302" s="56"/>
      <c r="B302" s="6"/>
      <c r="C302" s="7"/>
      <c r="D302" s="7"/>
      <c r="E302" s="70"/>
      <c r="F302" s="70"/>
      <c r="G302" s="70"/>
      <c r="H302" s="70"/>
      <c r="I302" s="7"/>
      <c r="J302" s="7"/>
      <c r="K302" s="7"/>
      <c r="L302" s="7"/>
      <c r="M302" s="7"/>
      <c r="N302" s="70"/>
      <c r="O302" s="70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9" type="noConversion"/>
  <conditionalFormatting sqref="A1:A67 A69:A93 D1:E87 G69:N87">
    <cfRule type="expression" dxfId="1251" priority="81">
      <formula>$C1="Option"</formula>
    </cfRule>
  </conditionalFormatting>
  <conditionalFormatting sqref="A27:A60 A68:A85">
    <cfRule type="expression" dxfId="1250" priority="83">
      <formula>$F27="Fermeture"</formula>
    </cfRule>
    <cfRule type="expression" dxfId="1249" priority="84">
      <formula>$F27="Modification"</formula>
    </cfRule>
    <cfRule type="expression" dxfId="1248" priority="85">
      <formula>$F27="Création"</formula>
    </cfRule>
  </conditionalFormatting>
  <conditionalFormatting sqref="A60:A63">
    <cfRule type="expression" dxfId="1247" priority="78">
      <formula>$F61="Fermeture"</formula>
    </cfRule>
    <cfRule type="expression" dxfId="1246" priority="79">
      <formula>$F61="Modification"</formula>
    </cfRule>
    <cfRule type="expression" dxfId="1245" priority="80">
      <formula>$F61="Création"</formula>
    </cfRule>
  </conditionalFormatting>
  <conditionalFormatting sqref="A63:A68">
    <cfRule type="expression" dxfId="1244" priority="86">
      <formula>$F64="Fermeture"</formula>
    </cfRule>
    <cfRule type="expression" dxfId="1243" priority="87">
      <formula>$F64="Modification"</formula>
    </cfRule>
    <cfRule type="expression" dxfId="1242" priority="88">
      <formula>$F64="Création"</formula>
    </cfRule>
  </conditionalFormatting>
  <conditionalFormatting sqref="A67:A68">
    <cfRule type="expression" dxfId="1241" priority="89">
      <formula>#REF!="Option"</formula>
    </cfRule>
  </conditionalFormatting>
  <conditionalFormatting sqref="A68:A69">
    <cfRule type="expression" dxfId="1240" priority="90">
      <formula>$B67="Option"</formula>
    </cfRule>
  </conditionalFormatting>
  <conditionalFormatting sqref="A88:A92">
    <cfRule type="expression" dxfId="1239" priority="64">
      <formula>$F88="Fermeture"</formula>
    </cfRule>
    <cfRule type="expression" dxfId="1238" priority="65">
      <formula>$F88="Modification"</formula>
    </cfRule>
    <cfRule type="expression" dxfId="1237" priority="66">
      <formula>$F88="Création"</formula>
    </cfRule>
  </conditionalFormatting>
  <conditionalFormatting sqref="A94:A96">
    <cfRule type="expression" dxfId="1236" priority="18">
      <formula>$C94="Option"</formula>
    </cfRule>
    <cfRule type="expression" dxfId="1235" priority="19">
      <formula>$F94="Fermeture"</formula>
    </cfRule>
    <cfRule type="expression" dxfId="1234" priority="20">
      <formula>$F94="Modification"</formula>
    </cfRule>
    <cfRule type="expression" dxfId="1233" priority="21">
      <formula>$F94="Création"</formula>
    </cfRule>
  </conditionalFormatting>
  <conditionalFormatting sqref="A97:A128">
    <cfRule type="expression" dxfId="1232" priority="218">
      <formula>$C97="Option"</formula>
    </cfRule>
  </conditionalFormatting>
  <conditionalFormatting sqref="A125:A129">
    <cfRule type="expression" dxfId="1231" priority="219">
      <formula>$F126="Fermeture"</formula>
    </cfRule>
    <cfRule type="expression" dxfId="1230" priority="220">
      <formula>$F126="Modification"</formula>
    </cfRule>
    <cfRule type="expression" dxfId="1229" priority="221">
      <formula>$F126="Création"</formula>
    </cfRule>
  </conditionalFormatting>
  <conditionalFormatting sqref="A129">
    <cfRule type="expression" dxfId="1228" priority="223">
      <formula>#REF!="Option"</formula>
    </cfRule>
  </conditionalFormatting>
  <conditionalFormatting sqref="A130 C130 E130 G130:N130">
    <cfRule type="expression" dxfId="1227" priority="224">
      <formula>$B129="Option"</formula>
    </cfRule>
  </conditionalFormatting>
  <conditionalFormatting sqref="A131:A188">
    <cfRule type="expression" dxfId="1226" priority="189">
      <formula>$C131="Option"</formula>
    </cfRule>
  </conditionalFormatting>
  <conditionalFormatting sqref="A185:A189">
    <cfRule type="expression" dxfId="1225" priority="190">
      <formula>$F186="Fermeture"</formula>
    </cfRule>
    <cfRule type="expression" dxfId="1224" priority="191">
      <formula>$F186="Modification"</formula>
    </cfRule>
    <cfRule type="expression" dxfId="1223" priority="192">
      <formula>$F186="Création"</formula>
    </cfRule>
  </conditionalFormatting>
  <conditionalFormatting sqref="A189">
    <cfRule type="expression" dxfId="1222" priority="194">
      <formula>#REF!="Option"</formula>
    </cfRule>
  </conditionalFormatting>
  <conditionalFormatting sqref="A190 C190 E190 G190:N190">
    <cfRule type="expression" dxfId="1221" priority="195">
      <formula>$B189="Option"</formula>
    </cfRule>
  </conditionalFormatting>
  <conditionalFormatting sqref="A191:A207">
    <cfRule type="expression" dxfId="1220" priority="247">
      <formula>$C191="Option"</formula>
    </cfRule>
  </conditionalFormatting>
  <conditionalFormatting sqref="A208 E208">
    <cfRule type="expression" dxfId="1219" priority="252">
      <formula>#REF!="Option"</formula>
    </cfRule>
  </conditionalFormatting>
  <conditionalFormatting sqref="A209 C209 E209 G209:N209">
    <cfRule type="expression" dxfId="1218" priority="253">
      <formula>$B208="Option"</formula>
    </cfRule>
  </conditionalFormatting>
  <conditionalFormatting sqref="A19:C26">
    <cfRule type="expression" dxfId="1217" priority="257">
      <formula>$F19="Fermeture"</formula>
    </cfRule>
    <cfRule type="expression" dxfId="1216" priority="258">
      <formula>$F19="Modification"</formula>
    </cfRule>
    <cfRule type="expression" dxfId="1215" priority="259">
      <formula>$F19="Création"</formula>
    </cfRule>
  </conditionalFormatting>
  <conditionalFormatting sqref="A122:C124">
    <cfRule type="expression" dxfId="1214" priority="137">
      <formula>$F123="Fermeture"</formula>
    </cfRule>
    <cfRule type="expression" dxfId="1213" priority="138">
      <formula>$F123="Modification"</formula>
    </cfRule>
    <cfRule type="expression" dxfId="1212" priority="139">
      <formula>$F123="Création"</formula>
    </cfRule>
  </conditionalFormatting>
  <conditionalFormatting sqref="A182:C184">
    <cfRule type="expression" dxfId="1211" priority="106">
      <formula>$F183="Fermeture"</formula>
    </cfRule>
    <cfRule type="expression" dxfId="1210" priority="107">
      <formula>$F183="Modification"</formula>
    </cfRule>
    <cfRule type="expression" dxfId="1209" priority="108">
      <formula>$F183="Création"</formula>
    </cfRule>
  </conditionalFormatting>
  <conditionalFormatting sqref="A207:D207 A208:B208">
    <cfRule type="expression" dxfId="1208" priority="248">
      <formula>$F208="Fermeture"</formula>
    </cfRule>
    <cfRule type="expression" dxfId="1207" priority="249">
      <formula>$F208="Modification"</formula>
    </cfRule>
    <cfRule type="expression" dxfId="1206" priority="250">
      <formula>$F208="Création"</formula>
    </cfRule>
  </conditionalFormatting>
  <conditionalFormatting sqref="A1:O9 A10:E10 K10:O10 A11:D11 K11:M11 O11 A12:O12 A13:H13 J13:O16 A14:F14 A15:G15 A16:F16 A17:O18 D19:O26 B27:O36 B37:N60 D60:N63 E63:N65 D65:N67 C68 E68:O68 B69:O73 C74:O74 B75:O82 C83:O83 B84:O84 B85:N85 A86:O87 A93 K93:O93 K97:O97 A97:A104 K98:N104 A105:N121 D122:N124 E125:N126 D127:N128 E129:N129 A130 C130 E130:O130 A131:O157 A158:N181 D182:N184 E185:N186 D187:N188 E189:N189 A190 C190 E190:O190 A191:O206 E207:O209 A209 C209 A210:O1001">
    <cfRule type="expression" dxfId="1205" priority="274">
      <formula>$F1="Modification"</formula>
    </cfRule>
    <cfRule type="expression" dxfId="1204" priority="275">
      <formula>$F1="Création"</formula>
    </cfRule>
  </conditionalFormatting>
  <conditionalFormatting sqref="A1:O9 K10:O10 A12:O12 J13:O16 A17:O18 D19:O26 B27:O36 B37:N60 D60:N63 E63:N65 D65:N67 E68:O68 B69:O73 C74:O74 B75:O82 C83:O83 B84:O84 B85:N85 A86:O87 K97:O97 K98:N104 A105:N121 D122:N124 E125:N126 D127:N128 E129:N129 E130:O130 A131:O157 A158:N181 D182:N184 E185:N186 D187:N188 E189:N189 E190:O190 A191:O206 E207:O209 A210:O1001 K11:M11 A13:H13 A15:G15 A209 C209 A130 C130 A97:A104 A190 C190 A10:E10 A11:D11 A14:F14 A16:F16 A93 K93:O93 O11 C68">
    <cfRule type="expression" dxfId="1203" priority="273">
      <formula>$F1="Fermeture"</formula>
    </cfRule>
  </conditionalFormatting>
  <conditionalFormatting sqref="B37:B38">
    <cfRule type="expression" dxfId="1202" priority="157">
      <formula>$C37="Option"</formula>
    </cfRule>
  </conditionalFormatting>
  <conditionalFormatting sqref="B49:B50">
    <cfRule type="expression" dxfId="1201" priority="156">
      <formula>$C49="Option"</formula>
    </cfRule>
  </conditionalFormatting>
  <conditionalFormatting sqref="B53:B54">
    <cfRule type="expression" dxfId="1200" priority="155">
      <formula>$C53="Option"</formula>
    </cfRule>
  </conditionalFormatting>
  <conditionalFormatting sqref="B57:B58">
    <cfRule type="expression" dxfId="1199" priority="154">
      <formula>$C57="Option"</formula>
    </cfRule>
  </conditionalFormatting>
  <conditionalFormatting sqref="B62:B63">
    <cfRule type="expression" dxfId="1198" priority="239">
      <formula>$F63="Modification"</formula>
    </cfRule>
    <cfRule type="expression" dxfId="1197" priority="240">
      <formula>$F63="Création"</formula>
    </cfRule>
  </conditionalFormatting>
  <conditionalFormatting sqref="B63:B65">
    <cfRule type="expression" dxfId="1196" priority="241">
      <formula>$F64="Fermeture"</formula>
    </cfRule>
    <cfRule type="expression" dxfId="1195" priority="242">
      <formula>$F64="Modification"</formula>
    </cfRule>
    <cfRule type="expression" dxfId="1194" priority="243">
      <formula>$F64="Création"</formula>
    </cfRule>
  </conditionalFormatting>
  <conditionalFormatting sqref="B66:B67">
    <cfRule type="expression" dxfId="1193" priority="229">
      <formula>$F67="Modification"</formula>
    </cfRule>
    <cfRule type="expression" dxfId="1192" priority="230">
      <formula>$F67="Création"</formula>
    </cfRule>
  </conditionalFormatting>
  <conditionalFormatting sqref="B67:B68">
    <cfRule type="expression" dxfId="1191" priority="164">
      <formula>$F68="Fermeture"</formula>
    </cfRule>
    <cfRule type="expression" dxfId="1190" priority="165">
      <formula>$F68="Modification"</formula>
    </cfRule>
    <cfRule type="expression" dxfId="1189" priority="166">
      <formula>$F68="Création"</formula>
    </cfRule>
  </conditionalFormatting>
  <conditionalFormatting sqref="B74">
    <cfRule type="expression" dxfId="1188" priority="72">
      <formula>$F74="Fermeture"</formula>
    </cfRule>
    <cfRule type="expression" dxfId="1187" priority="73">
      <formula>$F74="Modification"</formula>
    </cfRule>
    <cfRule type="expression" dxfId="1186" priority="74">
      <formula>$F74="Création"</formula>
    </cfRule>
  </conditionalFormatting>
  <conditionalFormatting sqref="B83">
    <cfRule type="expression" dxfId="1185" priority="75">
      <formula>$F83="Fermeture"</formula>
    </cfRule>
    <cfRule type="expression" dxfId="1184" priority="76">
      <formula>$F83="Modification"</formula>
    </cfRule>
    <cfRule type="expression" dxfId="1183" priority="77">
      <formula>$F83="Création"</formula>
    </cfRule>
  </conditionalFormatting>
  <conditionalFormatting sqref="B93:B96">
    <cfRule type="expression" dxfId="1182" priority="7">
      <formula>$F93="Fermeture"</formula>
    </cfRule>
    <cfRule type="expression" dxfId="1181" priority="8">
      <formula>$F93="Modification"</formula>
    </cfRule>
    <cfRule type="expression" dxfId="1180" priority="9">
      <formula>$F93="Création"</formula>
    </cfRule>
  </conditionalFormatting>
  <conditionalFormatting sqref="B97">
    <cfRule type="expression" dxfId="1179" priority="37">
      <formula>$H97="Fermeture"</formula>
    </cfRule>
    <cfRule type="expression" dxfId="1178" priority="38">
      <formula>$H97="Modification"</formula>
    </cfRule>
    <cfRule type="expression" dxfId="1177" priority="39">
      <formula>$H97="Création"</formula>
    </cfRule>
  </conditionalFormatting>
  <conditionalFormatting sqref="B98:B99 B100:J100">
    <cfRule type="expression" dxfId="1176" priority="46">
      <formula>$F98="Modification"</formula>
    </cfRule>
    <cfRule type="expression" dxfId="1175" priority="47">
      <formula>$F98="Création"</formula>
    </cfRule>
  </conditionalFormatting>
  <conditionalFormatting sqref="B101">
    <cfRule type="expression" dxfId="1174" priority="26">
      <formula>$H101="Fermeture"</formula>
    </cfRule>
    <cfRule type="expression" dxfId="1173" priority="27">
      <formula>$H101="Modification"</formula>
    </cfRule>
    <cfRule type="expression" dxfId="1172" priority="28">
      <formula>$H101="Création"</formula>
    </cfRule>
  </conditionalFormatting>
  <conditionalFormatting sqref="B111">
    <cfRule type="expression" dxfId="1171" priority="125">
      <formula>$C111="Option"</formula>
    </cfRule>
  </conditionalFormatting>
  <conditionalFormatting sqref="B115">
    <cfRule type="expression" dxfId="1170" priority="124">
      <formula>$C115="Option"</formula>
    </cfRule>
  </conditionalFormatting>
  <conditionalFormatting sqref="B119">
    <cfRule type="expression" dxfId="1169" priority="123">
      <formula>$C119="Option"</formula>
    </cfRule>
  </conditionalFormatting>
  <conditionalFormatting sqref="B159">
    <cfRule type="expression" dxfId="1168" priority="95">
      <formula>$C159="Option"</formula>
    </cfRule>
  </conditionalFormatting>
  <conditionalFormatting sqref="B171">
    <cfRule type="expression" dxfId="1167" priority="94">
      <formula>$C171="Option"</formula>
    </cfRule>
  </conditionalFormatting>
  <conditionalFormatting sqref="B175">
    <cfRule type="expression" dxfId="1166" priority="93">
      <formula>$C175="Option"</formula>
    </cfRule>
  </conditionalFormatting>
  <conditionalFormatting sqref="B179">
    <cfRule type="expression" dxfId="1165" priority="92">
      <formula>$C179="Option"</formula>
    </cfRule>
  </conditionalFormatting>
  <conditionalFormatting sqref="B60:C62 C62:C63">
    <cfRule type="expression" dxfId="1164" priority="255">
      <formula>$F61="Modification"</formula>
    </cfRule>
    <cfRule type="expression" dxfId="1163" priority="256">
      <formula>$F61="Création"</formula>
    </cfRule>
  </conditionalFormatting>
  <conditionalFormatting sqref="B60:C62">
    <cfRule type="expression" dxfId="1162" priority="254">
      <formula>$F61="Fermeture"</formula>
    </cfRule>
  </conditionalFormatting>
  <conditionalFormatting sqref="B62:C63">
    <cfRule type="expression" dxfId="1161" priority="238">
      <formula>$F63="Fermeture"</formula>
    </cfRule>
  </conditionalFormatting>
  <conditionalFormatting sqref="B65:C66 C66:C67">
    <cfRule type="expression" dxfId="1160" priority="235">
      <formula>$F66="Modification"</formula>
    </cfRule>
    <cfRule type="expression" dxfId="1159" priority="236">
      <formula>$F66="Création"</formula>
    </cfRule>
  </conditionalFormatting>
  <conditionalFormatting sqref="B65:C66">
    <cfRule type="expression" dxfId="1158" priority="234">
      <formula>$F66="Fermeture"</formula>
    </cfRule>
  </conditionalFormatting>
  <conditionalFormatting sqref="B66:C67">
    <cfRule type="expression" dxfId="1157" priority="228">
      <formula>$F67="Fermeture"</formula>
    </cfRule>
  </conditionalFormatting>
  <conditionalFormatting sqref="B127:C128">
    <cfRule type="expression" dxfId="1156" priority="130">
      <formula>$F128="Fermeture"</formula>
    </cfRule>
    <cfRule type="expression" dxfId="1155" priority="131">
      <formula>$F128="Modification"</formula>
    </cfRule>
    <cfRule type="expression" dxfId="1154" priority="132">
      <formula>$F128="Création"</formula>
    </cfRule>
  </conditionalFormatting>
  <conditionalFormatting sqref="B187:C188">
    <cfRule type="expression" dxfId="1153" priority="99">
      <formula>$F188="Fermeture"</formula>
    </cfRule>
    <cfRule type="expression" dxfId="1152" priority="100">
      <formula>$F188="Modification"</formula>
    </cfRule>
    <cfRule type="expression" dxfId="1151" priority="101">
      <formula>$F188="Création"</formula>
    </cfRule>
  </conditionalFormatting>
  <conditionalFormatting sqref="B125:D126">
    <cfRule type="expression" dxfId="1150" priority="140">
      <formula>$F126="Fermeture"</formula>
    </cfRule>
    <cfRule type="expression" dxfId="1149" priority="141">
      <formula>$F126="Modification"</formula>
    </cfRule>
    <cfRule type="expression" dxfId="1148" priority="142">
      <formula>$F126="Création"</formula>
    </cfRule>
  </conditionalFormatting>
  <conditionalFormatting sqref="B129:D129">
    <cfRule type="expression" dxfId="1147" priority="127">
      <formula>$F130="Fermeture"</formula>
    </cfRule>
    <cfRule type="expression" dxfId="1146" priority="128">
      <formula>$F130="Modification"</formula>
    </cfRule>
    <cfRule type="expression" dxfId="1145" priority="129">
      <formula>$F130="Création"</formula>
    </cfRule>
  </conditionalFormatting>
  <conditionalFormatting sqref="B185:D186">
    <cfRule type="expression" dxfId="1144" priority="109">
      <formula>$F186="Fermeture"</formula>
    </cfRule>
    <cfRule type="expression" dxfId="1143" priority="110">
      <formula>$F186="Modification"</formula>
    </cfRule>
    <cfRule type="expression" dxfId="1142" priority="111">
      <formula>$F186="Création"</formula>
    </cfRule>
  </conditionalFormatting>
  <conditionalFormatting sqref="B189:D189">
    <cfRule type="expression" dxfId="1141" priority="96">
      <formula>$F190="Fermeture"</formula>
    </cfRule>
    <cfRule type="expression" dxfId="1140" priority="97">
      <formula>$F190="Modification"</formula>
    </cfRule>
    <cfRule type="expression" dxfId="1139" priority="98">
      <formula>$F190="Création"</formula>
    </cfRule>
  </conditionalFormatting>
  <conditionalFormatting sqref="B100:J100 B98:B99">
    <cfRule type="expression" dxfId="1138" priority="45">
      <formula>$F98="Fermeture"</formula>
    </cfRule>
  </conditionalFormatting>
  <conditionalFormatting sqref="C68:C69 E68:E69 G68:N69">
    <cfRule type="expression" dxfId="1137" priority="297">
      <formula>$B67="Option"</formula>
    </cfRule>
  </conditionalFormatting>
  <conditionalFormatting sqref="C88:C92">
    <cfRule type="expression" dxfId="1136" priority="60">
      <formula>$F88="Fermeture"</formula>
    </cfRule>
    <cfRule type="expression" dxfId="1135" priority="61">
      <formula>$F88="Modification"</formula>
    </cfRule>
    <cfRule type="expression" dxfId="1134" priority="62">
      <formula>$F88="Création"</formula>
    </cfRule>
  </conditionalFormatting>
  <conditionalFormatting sqref="C63:D65 C67:D68">
    <cfRule type="expression" dxfId="1133" priority="281">
      <formula>$F64="Fermeture"</formula>
    </cfRule>
    <cfRule type="expression" dxfId="1132" priority="282">
      <formula>$F64="Modification"</formula>
    </cfRule>
    <cfRule type="expression" dxfId="1131" priority="283">
      <formula>$F64="Création"</formula>
    </cfRule>
  </conditionalFormatting>
  <conditionalFormatting sqref="C101:D104">
    <cfRule type="expression" dxfId="1130" priority="30">
      <formula>$F101="Fermeture"</formula>
    </cfRule>
    <cfRule type="expression" dxfId="1129" priority="31">
      <formula>$F101="Modification"</formula>
    </cfRule>
    <cfRule type="expression" dxfId="1128" priority="32">
      <formula>$F101="Création"</formula>
    </cfRule>
  </conditionalFormatting>
  <conditionalFormatting sqref="C93:H96">
    <cfRule type="expression" dxfId="1127" priority="11">
      <formula>$F93="Fermeture"</formula>
    </cfRule>
    <cfRule type="expression" dxfId="1126" priority="12">
      <formula>$F93="Modification"</formula>
    </cfRule>
    <cfRule type="expression" dxfId="1125" priority="13">
      <formula>$F93="Création"</formula>
    </cfRule>
  </conditionalFormatting>
  <conditionalFormatting sqref="C97:J99">
    <cfRule type="expression" dxfId="1124" priority="41">
      <formula>$F97="Fermeture"</formula>
    </cfRule>
    <cfRule type="expression" dxfId="1123" priority="42">
      <formula>$F97="Modification"</formula>
    </cfRule>
    <cfRule type="expression" dxfId="1122" priority="43">
      <formula>$F97="Création"</formula>
    </cfRule>
  </conditionalFormatting>
  <conditionalFormatting sqref="D89:E104">
    <cfRule type="expression" dxfId="1121" priority="6">
      <formula>$C89="Option"</formula>
    </cfRule>
  </conditionalFormatting>
  <conditionalFormatting sqref="D191:E207 D105:E129 D131:E189 G1:N10 G11:M11 G12:N63 G65:K67 G127:K128 G131:N184 G187:K188 G191:N206 A210:A1001 D210:E1001 G210:N1001">
    <cfRule type="expression" dxfId="1120" priority="267">
      <formula>$C1="Option"</formula>
    </cfRule>
  </conditionalFormatting>
  <conditionalFormatting sqref="E88 L88:N92">
    <cfRule type="expression" dxfId="1119" priority="67">
      <formula>$C88="Option"</formula>
    </cfRule>
  </conditionalFormatting>
  <conditionalFormatting sqref="E88:H88 L88:O92 D89:H92">
    <cfRule type="expression" dxfId="1118" priority="70">
      <formula>$F88="Modification"</formula>
    </cfRule>
    <cfRule type="expression" dxfId="1117" priority="71">
      <formula>$F88="Création"</formula>
    </cfRule>
  </conditionalFormatting>
  <conditionalFormatting sqref="E101:J104 B102:B104">
    <cfRule type="expression" dxfId="1116" priority="34">
      <formula>$F101="Fermeture"</formula>
    </cfRule>
    <cfRule type="expression" dxfId="1115" priority="35">
      <formula>$F101="Modification"</formula>
    </cfRule>
    <cfRule type="expression" dxfId="1114" priority="36">
      <formula>$F101="Création"</formula>
    </cfRule>
  </conditionalFormatting>
  <conditionalFormatting sqref="G88:H96">
    <cfRule type="expression" dxfId="1113" priority="10">
      <formula>$C88="Option"</formula>
    </cfRule>
  </conditionalFormatting>
  <conditionalFormatting sqref="G67:K68">
    <cfRule type="expression" dxfId="1112" priority="91">
      <formula>#REF!="Option"</formula>
    </cfRule>
  </conditionalFormatting>
  <conditionalFormatting sqref="G129:K129">
    <cfRule type="expression" dxfId="1111" priority="136">
      <formula>#REF!="Option"</formula>
    </cfRule>
  </conditionalFormatting>
  <conditionalFormatting sqref="G189:K189">
    <cfRule type="expression" dxfId="1110" priority="105">
      <formula>#REF!="Option"</formula>
    </cfRule>
  </conditionalFormatting>
  <conditionalFormatting sqref="G63:N64">
    <cfRule type="expression" dxfId="1109" priority="289">
      <formula>#REF!="Option"</formula>
    </cfRule>
  </conditionalFormatting>
  <conditionalFormatting sqref="G64:N65 L65:N68">
    <cfRule type="expression" dxfId="1108" priority="288">
      <formula>$C63="Option"</formula>
    </cfRule>
  </conditionalFormatting>
  <conditionalFormatting sqref="G97:N124">
    <cfRule type="expression" dxfId="1107" priority="33">
      <formula>$C97="Option"</formula>
    </cfRule>
  </conditionalFormatting>
  <conditionalFormatting sqref="G125:N125">
    <cfRule type="expression" dxfId="1106" priority="150">
      <formula>#REF!="Option"</formula>
    </cfRule>
  </conditionalFormatting>
  <conditionalFormatting sqref="G126:N126 L127:N129">
    <cfRule type="expression" dxfId="1105" priority="149">
      <formula>$C125="Option"</formula>
    </cfRule>
  </conditionalFormatting>
  <conditionalFormatting sqref="G185:N185">
    <cfRule type="expression" dxfId="1104" priority="119">
      <formula>#REF!="Option"</formula>
    </cfRule>
  </conditionalFormatting>
  <conditionalFormatting sqref="G186:N186 L187:N189">
    <cfRule type="expression" dxfId="1103" priority="118">
      <formula>$C185="Option"</formula>
    </cfRule>
  </conditionalFormatting>
  <conditionalFormatting sqref="G207:N208">
    <cfRule type="expression" dxfId="1102" priority="251">
      <formula>$C206="Option"</formula>
    </cfRule>
  </conditionalFormatting>
  <conditionalFormatting sqref="I93:J95">
    <cfRule type="expression" dxfId="1101" priority="22">
      <formula>$F105="Fermeture"</formula>
    </cfRule>
    <cfRule type="expression" dxfId="1100" priority="23">
      <formula>$F105="Modification"</formula>
    </cfRule>
    <cfRule type="expression" dxfId="1099" priority="24">
      <formula>$F105="Création"</formula>
    </cfRule>
    <cfRule type="expression" dxfId="1098" priority="25">
      <formula>$C105="Option"</formula>
    </cfRule>
  </conditionalFormatting>
  <conditionalFormatting sqref="I96:J96">
    <cfRule type="expression" dxfId="1097" priority="14">
      <formula>$F107="Fermeture"</formula>
    </cfRule>
    <cfRule type="expression" dxfId="1096" priority="15">
      <formula>$F107="Modification"</formula>
    </cfRule>
    <cfRule type="expression" dxfId="1095" priority="16">
      <formula>$F107="Création"</formula>
    </cfRule>
    <cfRule type="expression" dxfId="1094" priority="17">
      <formula>$C107="Option"</formula>
    </cfRule>
  </conditionalFormatting>
  <conditionalFormatting sqref="K93:N96">
    <cfRule type="expression" dxfId="1093" priority="1">
      <formula>$C93="Option"</formula>
    </cfRule>
  </conditionalFormatting>
  <conditionalFormatting sqref="K94:O96">
    <cfRule type="expression" dxfId="1092" priority="3">
      <formula>$F94="Fermeture"</formula>
    </cfRule>
    <cfRule type="expression" dxfId="1091" priority="4">
      <formula>$F94="Modification"</formula>
    </cfRule>
    <cfRule type="expression" dxfId="1090" priority="5">
      <formula>$F94="Création"</formula>
    </cfRule>
  </conditionalFormatting>
  <conditionalFormatting sqref="L88:O92 E88:H88 D89:H92">
    <cfRule type="expression" dxfId="1089" priority="69">
      <formula>$F88="Fermeture"</formula>
    </cfRule>
  </conditionalFormatting>
  <conditionalFormatting sqref="N1:N10 N12:N87 N97:N1001">
    <cfRule type="expression" dxfId="1088" priority="270">
      <formula>$M1="Porteuse"</formula>
    </cfRule>
  </conditionalFormatting>
  <conditionalFormatting sqref="N11">
    <cfRule type="expression" dxfId="1087" priority="167">
      <formula>$F12="Fermeture"</formula>
    </cfRule>
    <cfRule type="expression" dxfId="1086" priority="168">
      <formula>$F12="Modification"</formula>
    </cfRule>
    <cfRule type="expression" dxfId="1085" priority="169">
      <formula>$F12="Création"</formula>
    </cfRule>
  </conditionalFormatting>
  <conditionalFormatting sqref="N88:N93">
    <cfRule type="expression" dxfId="1084" priority="68">
      <formula>$M88="Porteuse"</formula>
    </cfRule>
  </conditionalFormatting>
  <conditionalFormatting sqref="N94:N96">
    <cfRule type="expression" dxfId="1083" priority="2">
      <formula>$M94="Porteuse"</formula>
    </cfRule>
  </conditionalFormatting>
  <conditionalFormatting sqref="O36:O68">
    <cfRule type="expression" dxfId="1082" priority="300">
      <formula>$F35="Modification"</formula>
    </cfRule>
    <cfRule type="expression" dxfId="1081" priority="301">
      <formula>$F35="Création"</formula>
    </cfRule>
    <cfRule type="expression" dxfId="1080" priority="303">
      <formula>$F35="Fermeture"</formula>
    </cfRule>
  </conditionalFormatting>
  <conditionalFormatting sqref="O85">
    <cfRule type="expression" dxfId="1079" priority="929">
      <formula>#REF!="Modification"</formula>
    </cfRule>
    <cfRule type="expression" dxfId="1078" priority="930">
      <formula>#REF!="Création"</formula>
    </cfRule>
    <cfRule type="expression" dxfId="1077" priority="932">
      <formula>#REF!="Fermeture"</formula>
    </cfRule>
  </conditionalFormatting>
  <conditionalFormatting sqref="O98:O129">
    <cfRule type="expression" dxfId="1076" priority="151">
      <formula>$F97="Modification"</formula>
    </cfRule>
    <cfRule type="expression" dxfId="1075" priority="152">
      <formula>$F97="Création"</formula>
    </cfRule>
    <cfRule type="expression" dxfId="1074" priority="153">
      <formula>$F97="Fermeture"</formula>
    </cfRule>
  </conditionalFormatting>
  <conditionalFormatting sqref="O158:O189">
    <cfRule type="expression" dxfId="1073" priority="120">
      <formula>$F157="Modification"</formula>
    </cfRule>
    <cfRule type="expression" dxfId="1072" priority="121">
      <formula>$F157="Création"</formula>
    </cfRule>
    <cfRule type="expression" dxfId="1071" priority="122">
      <formula>$F157="Fermeture"</formula>
    </cfRule>
  </conditionalFormatting>
  <dataValidations count="6">
    <dataValidation type="list" allowBlank="1" showInputMessage="1" showErrorMessage="1" sqref="C19:C67 B68 C70:C87 C91:C302" xr:uid="{00000000-0002-0000-0300-000005000000}">
      <formula1>"UE, ECUE, BLOC, OPTION, Parcours Pédagogique"</formula1>
    </dataValidation>
    <dataValidation type="list" allowBlank="1" showInputMessage="1" showErrorMessage="1" sqref="F19:F302" xr:uid="{00000000-0002-0000-0300-000000000000}">
      <formula1>List_Statut</formula1>
    </dataValidation>
    <dataValidation type="list" allowBlank="1" showInputMessage="1" showErrorMessage="1" sqref="H19:H302" xr:uid="{00000000-0002-0000-0300-000001000000}">
      <formula1>List_CNU</formula1>
    </dataValidation>
    <dataValidation type="list" allowBlank="1" showInputMessage="1" showErrorMessage="1" sqref="M19:M302" xr:uid="{00000000-0002-0000-0300-000002000000}">
      <formula1>List_Mutualisation</formula1>
    </dataValidation>
    <dataValidation type="list" allowBlank="1" showInputMessage="1" showErrorMessage="1" sqref="E19:E302" xr:uid="{00000000-0002-0000-0300-000003000000}">
      <formula1>List_Type</formula1>
    </dataValidation>
    <dataValidation type="list" allowBlank="1" showInputMessage="1" showErrorMessage="1" sqref="L19:L302" xr:uid="{00000000-0002-0000-0300-000004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A78" zoomScale="55" zoomScaleNormal="55" workbookViewId="0">
      <selection activeCell="D85" sqref="D85:O102"/>
    </sheetView>
  </sheetViews>
  <sheetFormatPr baseColWidth="10" defaultColWidth="11.5" defaultRowHeight="15"/>
  <cols>
    <col min="1" max="1" width="62.6640625" style="83" customWidth="1"/>
    <col min="2" max="2" width="26" style="10" customWidth="1"/>
    <col min="3" max="3" width="15.5" style="14" hidden="1" customWidth="1"/>
    <col min="4" max="4" width="20.83203125" style="10" customWidth="1"/>
    <col min="5" max="6" width="15.5" style="10" customWidth="1"/>
    <col min="7" max="7" width="22.6640625" style="10" customWidth="1"/>
    <col min="8" max="8" width="27.1640625" style="10" customWidth="1"/>
    <col min="9" max="9" width="35.33203125" style="10" customWidth="1"/>
    <col min="10" max="10" width="25.83203125" style="10" customWidth="1"/>
    <col min="11" max="11" width="40.6640625" style="10" customWidth="1"/>
    <col min="12" max="12" width="31.6640625" style="10" customWidth="1"/>
    <col min="13" max="13" width="22.5" style="10" customWidth="1"/>
    <col min="14" max="15" width="20.33203125" style="10" customWidth="1"/>
    <col min="16" max="16" width="21.83203125" style="10" customWidth="1"/>
    <col min="17" max="17" width="20.5" style="10" customWidth="1"/>
    <col min="18" max="18" width="17.33203125" style="10" customWidth="1"/>
    <col min="19" max="19" width="80.1640625" style="10" bestFit="1" customWidth="1"/>
    <col min="20" max="20" width="49.5" style="10" customWidth="1"/>
  </cols>
  <sheetData>
    <row r="1" spans="1:19">
      <c r="A1" s="202"/>
      <c r="B1" s="202"/>
      <c r="C1" s="202"/>
      <c r="D1" s="202"/>
      <c r="E1" s="202"/>
      <c r="F1" s="202"/>
      <c r="G1" s="202"/>
      <c r="H1" s="202"/>
      <c r="I1" s="202"/>
      <c r="J1" s="26"/>
    </row>
    <row r="2" spans="1:19">
      <c r="A2" s="202"/>
      <c r="B2" s="202"/>
      <c r="C2" s="202"/>
      <c r="D2" s="202"/>
      <c r="E2" s="202"/>
      <c r="F2" s="202"/>
      <c r="G2" s="202"/>
      <c r="H2" s="202"/>
      <c r="I2" s="202"/>
      <c r="J2" s="26"/>
    </row>
    <row r="3" spans="1:19">
      <c r="A3" s="202"/>
      <c r="B3" s="202"/>
      <c r="C3" s="202"/>
      <c r="D3" s="202"/>
      <c r="E3" s="202"/>
      <c r="F3" s="202"/>
      <c r="G3" s="202"/>
      <c r="H3" s="202"/>
      <c r="I3" s="202"/>
      <c r="J3" s="26"/>
    </row>
    <row r="4" spans="1:19">
      <c r="A4" s="202"/>
      <c r="B4" s="202"/>
      <c r="C4" s="202"/>
      <c r="D4" s="202"/>
      <c r="E4" s="202"/>
      <c r="F4" s="202"/>
      <c r="G4" s="202"/>
      <c r="H4" s="202"/>
      <c r="I4" s="202"/>
      <c r="J4" s="26"/>
    </row>
    <row r="5" spans="1:19">
      <c r="A5" s="202"/>
      <c r="B5" s="202"/>
      <c r="C5" s="202"/>
      <c r="D5" s="202"/>
      <c r="E5" s="202"/>
      <c r="F5" s="202"/>
      <c r="G5" s="202"/>
      <c r="H5" s="202"/>
      <c r="I5" s="202"/>
      <c r="J5" s="26"/>
    </row>
    <row r="6" spans="1:19">
      <c r="A6" s="202"/>
      <c r="B6" s="202"/>
      <c r="C6" s="202"/>
      <c r="D6" s="202"/>
      <c r="E6" s="202"/>
      <c r="F6" s="202"/>
      <c r="G6" s="202"/>
      <c r="H6" s="202"/>
      <c r="I6" s="202"/>
      <c r="J6" s="26"/>
    </row>
    <row r="7" spans="1:19" ht="14.5" customHeight="1">
      <c r="A7" s="212" t="s">
        <v>216</v>
      </c>
      <c r="B7" s="174" t="str">
        <f>'Fiche Générale'!B3</f>
        <v>Portail_LLAC</v>
      </c>
      <c r="C7" s="176" t="s">
        <v>354</v>
      </c>
      <c r="D7" s="176"/>
      <c r="E7" s="215" t="str">
        <f>'Fiche Générale'!B4</f>
        <v>Lettres étrangères appliquées (LEA)</v>
      </c>
      <c r="F7" s="216"/>
      <c r="G7" s="176" t="s">
        <v>355</v>
      </c>
      <c r="H7" s="174">
        <f>'Fiche Générale'!B5</f>
        <v>0</v>
      </c>
      <c r="I7" s="174"/>
      <c r="J7" s="27"/>
      <c r="K7" s="15"/>
    </row>
    <row r="8" spans="1:19" ht="14.5" customHeight="1">
      <c r="A8" s="213"/>
      <c r="B8" s="174"/>
      <c r="C8" s="176"/>
      <c r="D8" s="176"/>
      <c r="E8" s="215"/>
      <c r="F8" s="216"/>
      <c r="G8" s="176"/>
      <c r="H8" s="174"/>
      <c r="I8" s="174"/>
      <c r="J8" s="27"/>
      <c r="K8" s="15"/>
    </row>
    <row r="9" spans="1:19" ht="14.5" customHeight="1">
      <c r="A9" s="213"/>
      <c r="B9" s="174"/>
      <c r="C9" s="176"/>
      <c r="D9" s="176"/>
      <c r="E9" s="215"/>
      <c r="F9" s="216"/>
      <c r="G9" s="176"/>
      <c r="H9" s="174"/>
      <c r="I9" s="174"/>
      <c r="J9" s="27"/>
      <c r="K9" s="15"/>
    </row>
    <row r="10" spans="1:19" ht="14.5" customHeight="1">
      <c r="A10" s="213"/>
      <c r="B10" s="174"/>
      <c r="C10" s="183" t="s">
        <v>219</v>
      </c>
      <c r="D10" s="183"/>
      <c r="E10" s="187" t="str">
        <f>'Fiche Générale'!B9</f>
        <v>Langues appliquées à l'économie-gestion</v>
      </c>
      <c r="F10" s="188"/>
      <c r="G10" s="188"/>
      <c r="H10" s="188"/>
      <c r="I10" s="189"/>
      <c r="J10" s="28"/>
      <c r="K10" s="15"/>
    </row>
    <row r="11" spans="1:19" ht="14.5" customHeight="1">
      <c r="A11" s="214"/>
      <c r="B11" s="174"/>
      <c r="C11" s="183"/>
      <c r="D11" s="183"/>
      <c r="E11" s="190"/>
      <c r="F11" s="191"/>
      <c r="G11" s="191"/>
      <c r="H11" s="191"/>
      <c r="I11" s="192"/>
      <c r="J11" s="28"/>
      <c r="K11" s="15"/>
    </row>
    <row r="12" spans="1:19">
      <c r="C12" s="10"/>
      <c r="I12" s="24"/>
      <c r="J12" s="24"/>
      <c r="M12" s="179" t="s">
        <v>356</v>
      </c>
      <c r="N12" s="180"/>
      <c r="O12" s="193"/>
      <c r="P12" s="179" t="s">
        <v>357</v>
      </c>
      <c r="Q12" s="180"/>
      <c r="R12" s="180"/>
      <c r="S12" s="193"/>
    </row>
    <row r="13" spans="1:19">
      <c r="A13" s="195" t="s">
        <v>221</v>
      </c>
      <c r="B13" s="197" t="str">
        <f>'S5 Maquette'!B13:B14</f>
        <v>3 ème Année de Licence</v>
      </c>
      <c r="C13" s="197"/>
      <c r="D13" s="198" t="s">
        <v>358</v>
      </c>
      <c r="E13" s="197">
        <f>'S5 Maquette'!E13:F14</f>
        <v>0</v>
      </c>
      <c r="F13" s="197"/>
      <c r="G13" s="197"/>
      <c r="I13" s="24"/>
      <c r="J13" s="24"/>
      <c r="M13" s="181"/>
      <c r="N13" s="182"/>
      <c r="O13" s="194"/>
      <c r="P13" s="181"/>
      <c r="Q13" s="182"/>
      <c r="R13" s="182"/>
      <c r="S13" s="194"/>
    </row>
    <row r="14" spans="1:19">
      <c r="A14" s="196"/>
      <c r="B14" s="197"/>
      <c r="C14" s="197"/>
      <c r="D14" s="199"/>
      <c r="E14" s="197"/>
      <c r="F14" s="197"/>
      <c r="G14" s="197"/>
      <c r="I14" s="24"/>
      <c r="J14" s="24"/>
      <c r="M14" s="175" t="s">
        <v>359</v>
      </c>
      <c r="N14" s="179" t="s">
        <v>360</v>
      </c>
      <c r="O14" s="193"/>
      <c r="P14" s="202"/>
      <c r="Q14" s="203"/>
      <c r="R14" s="206"/>
      <c r="S14" s="198"/>
    </row>
    <row r="15" spans="1:19">
      <c r="A15" s="195" t="s">
        <v>361</v>
      </c>
      <c r="B15" s="208" t="str">
        <f>'S5 Maquette'!B15:B16</f>
        <v>Semestre 5</v>
      </c>
      <c r="C15" s="209"/>
      <c r="D15" s="198" t="s">
        <v>362</v>
      </c>
      <c r="E15" s="197">
        <f>'S5 Maquette'!E15:F16</f>
        <v>0</v>
      </c>
      <c r="F15" s="197"/>
      <c r="G15" s="197"/>
      <c r="I15" s="24"/>
      <c r="J15" s="24"/>
      <c r="M15" s="175"/>
      <c r="N15" s="200"/>
      <c r="O15" s="201"/>
      <c r="P15" s="202"/>
      <c r="Q15" s="204"/>
      <c r="R15" s="206"/>
      <c r="S15" s="207"/>
    </row>
    <row r="16" spans="1:19">
      <c r="A16" s="196"/>
      <c r="B16" s="210"/>
      <c r="C16" s="211"/>
      <c r="D16" s="199"/>
      <c r="E16" s="197"/>
      <c r="F16" s="197"/>
      <c r="G16" s="197"/>
      <c r="I16" s="24"/>
      <c r="J16" s="24"/>
      <c r="M16" s="175"/>
      <c r="N16" s="200"/>
      <c r="O16" s="201"/>
      <c r="P16" s="202"/>
      <c r="Q16" s="204"/>
      <c r="R16" s="206"/>
      <c r="S16" s="207"/>
    </row>
    <row r="17" spans="1:20">
      <c r="L17" s="11"/>
      <c r="M17" s="175"/>
      <c r="N17" s="181"/>
      <c r="O17" s="194"/>
      <c r="P17" s="202"/>
      <c r="Q17" s="205"/>
      <c r="R17" s="206"/>
      <c r="S17" s="199"/>
    </row>
    <row r="18" spans="1:20" ht="59.5" customHeight="1">
      <c r="A18" s="84" t="s">
        <v>363</v>
      </c>
      <c r="B18" s="25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82" t="str">
        <f>'S5 Maquette'!B19</f>
        <v xml:space="preserve">UE Competences transversales 5 </v>
      </c>
      <c r="B19" s="43" t="str">
        <f>'S5 Maquette'!C19</f>
        <v>UE</v>
      </c>
      <c r="C19" s="44">
        <f>'S5 Maquette'!F19</f>
        <v>0</v>
      </c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</row>
    <row r="20" spans="1:20" ht="30.5" customHeight="1">
      <c r="A20" s="82" t="str">
        <f>'S5 Maquette'!B20</f>
        <v>Competences numeriques 3</v>
      </c>
      <c r="B20" s="43" t="str">
        <f>'S5 Maquette'!C20</f>
        <v>ECUE</v>
      </c>
      <c r="C20" s="44">
        <f>'S5 Maquette'!F20</f>
        <v>0</v>
      </c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</row>
    <row r="21" spans="1:20" ht="30.5" customHeight="1">
      <c r="A21" s="82" t="str">
        <f>'S5 Maquette'!B21</f>
        <v xml:space="preserve">Competences informationnelles 3 </v>
      </c>
      <c r="B21" s="43" t="str">
        <f>'S5 Maquette'!C21</f>
        <v>ECUE</v>
      </c>
      <c r="C21" s="44">
        <f>'S5 Maquette'!F21</f>
        <v>0</v>
      </c>
      <c r="D21" s="45"/>
      <c r="E21" s="45"/>
      <c r="F21" s="45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</row>
    <row r="22" spans="1:20" ht="30.5" customHeight="1">
      <c r="A22" s="82" t="str">
        <f>'S5 Maquette'!B22</f>
        <v xml:space="preserve">Langue vivante-5 </v>
      </c>
      <c r="B22" s="43" t="str">
        <f>'S5 Maquette'!C22</f>
        <v>BLOC</v>
      </c>
      <c r="C22" s="44">
        <f>'S5 Maquette'!F22</f>
        <v>0</v>
      </c>
      <c r="D22" s="45"/>
      <c r="E22" s="45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</row>
    <row r="23" spans="1:20" ht="30.5" customHeight="1">
      <c r="A23" s="82" t="str">
        <f>'S5 Maquette'!B23</f>
        <v>Min 1 Max 1</v>
      </c>
      <c r="B23" s="43" t="str">
        <f>'S5 Maquette'!C23</f>
        <v>OPTION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</row>
    <row r="24" spans="1:20" ht="30.5" customHeight="1">
      <c r="A24" s="82" t="str">
        <f>'S5 Maquette'!B24</f>
        <v xml:space="preserve">Anglais 5 </v>
      </c>
      <c r="B24" s="43" t="str">
        <f>'S5 Maquette'!C24</f>
        <v>ECUE</v>
      </c>
      <c r="C24" s="44"/>
      <c r="D24" s="45"/>
      <c r="E24" s="45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</row>
    <row r="25" spans="1:20" ht="30.5" customHeight="1">
      <c r="A25" s="82" t="str">
        <f>'S5 Maquette'!B25</f>
        <v xml:space="preserve">Espagnol 5 </v>
      </c>
      <c r="B25" s="43" t="str">
        <f>'S5 Maquette'!C25</f>
        <v>ECUE</v>
      </c>
      <c r="C25" s="44">
        <f>'S5 Maquette'!F25</f>
        <v>0</v>
      </c>
      <c r="D25" s="45"/>
      <c r="E25" s="45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</row>
    <row r="26" spans="1:20" ht="30.5" customHeight="1">
      <c r="A26" s="82" t="str">
        <f>'S5 Maquette'!B26</f>
        <v xml:space="preserve">Italien 5 </v>
      </c>
      <c r="B26" s="43" t="str">
        <f>'S5 Maquette'!C26</f>
        <v>ECUE</v>
      </c>
      <c r="C26" s="44">
        <f>'S5 Maquette'!F26</f>
        <v>0</v>
      </c>
      <c r="D26" s="45"/>
      <c r="E26" s="45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</row>
    <row r="27" spans="1:20" s="124" customFormat="1" ht="30.5" customHeight="1">
      <c r="A27" s="118" t="str">
        <f>'S5 Maquette'!B27</f>
        <v>Matières d'application LEA Eco-Gestion 5</v>
      </c>
      <c r="B27" s="119" t="str">
        <f>'S5 Maquette'!C27</f>
        <v>UE</v>
      </c>
      <c r="C27" s="120">
        <f>'S5 Maquette'!F27</f>
        <v>0</v>
      </c>
      <c r="D27" s="107">
        <v>1</v>
      </c>
      <c r="E27" s="107" t="s">
        <v>379</v>
      </c>
      <c r="F27" s="107" t="s">
        <v>379</v>
      </c>
      <c r="G27" s="114" t="s">
        <v>379</v>
      </c>
      <c r="H27" s="114" t="s">
        <v>379</v>
      </c>
      <c r="I27" s="106" t="s">
        <v>380</v>
      </c>
      <c r="J27" s="114">
        <v>7</v>
      </c>
      <c r="K27" s="121"/>
      <c r="L27" s="114"/>
      <c r="M27" s="121"/>
      <c r="N27" s="114"/>
      <c r="O27" s="114"/>
      <c r="P27" s="121"/>
      <c r="Q27" s="114"/>
      <c r="R27" s="114"/>
      <c r="S27" s="122"/>
      <c r="T27" s="123"/>
    </row>
    <row r="28" spans="1:20" s="92" customFormat="1" ht="30.5" customHeight="1">
      <c r="A28" s="87" t="str">
        <f>'S5 Maquette'!B28</f>
        <v xml:space="preserve"> Marketing international et gestion commerciale/Global marketing and business management 5</v>
      </c>
      <c r="B28" s="88" t="str">
        <f>'S5 Maquette'!C28</f>
        <v>ECUE</v>
      </c>
      <c r="C28" s="89">
        <f>'S5 Maquette'!F28</f>
        <v>0</v>
      </c>
      <c r="D28" s="50">
        <v>1</v>
      </c>
      <c r="E28" s="50" t="s">
        <v>379</v>
      </c>
      <c r="F28" s="50" t="s">
        <v>379</v>
      </c>
      <c r="G28" s="90" t="s">
        <v>379</v>
      </c>
      <c r="H28" s="90" t="s">
        <v>379</v>
      </c>
      <c r="I28" s="90" t="s">
        <v>379</v>
      </c>
      <c r="J28" s="90"/>
      <c r="K28" s="90" t="s">
        <v>10</v>
      </c>
      <c r="L28" s="90"/>
      <c r="M28" s="90">
        <v>2</v>
      </c>
      <c r="N28" s="90"/>
      <c r="O28" s="90"/>
      <c r="P28" s="90" t="s">
        <v>381</v>
      </c>
      <c r="Q28" s="90"/>
      <c r="R28" s="90"/>
      <c r="S28" s="95" t="s">
        <v>382</v>
      </c>
      <c r="T28" s="91"/>
    </row>
    <row r="29" spans="1:20" s="92" customFormat="1" ht="30.5" customHeight="1">
      <c r="A29" s="87" t="str">
        <f>'S5 Maquette'!B29</f>
        <v>Communication d'entreprise en Eco-Gestion 5</v>
      </c>
      <c r="B29" s="88" t="str">
        <f>'S5 Maquette'!C29</f>
        <v>ECUE</v>
      </c>
      <c r="C29" s="89">
        <f>'S5 Maquette'!F29</f>
        <v>0</v>
      </c>
      <c r="D29" s="50">
        <v>1</v>
      </c>
      <c r="E29" s="50" t="s">
        <v>379</v>
      </c>
      <c r="F29" s="50" t="s">
        <v>379</v>
      </c>
      <c r="G29" s="90" t="s">
        <v>379</v>
      </c>
      <c r="H29" s="90" t="s">
        <v>379</v>
      </c>
      <c r="I29" s="90" t="s">
        <v>379</v>
      </c>
      <c r="J29" s="90"/>
      <c r="K29" s="90" t="s">
        <v>10</v>
      </c>
      <c r="L29" s="90"/>
      <c r="M29" s="90">
        <v>2</v>
      </c>
      <c r="N29" s="90"/>
      <c r="O29" s="90"/>
      <c r="P29" s="90" t="s">
        <v>381</v>
      </c>
      <c r="Q29" s="90"/>
      <c r="R29" s="90"/>
      <c r="S29" s="95" t="s">
        <v>382</v>
      </c>
      <c r="T29" s="91"/>
    </row>
    <row r="30" spans="1:20" s="103" customFormat="1" ht="30.5" customHeight="1">
      <c r="A30" s="96" t="str">
        <f>'S5 Maquette'!B30</f>
        <v>Langue A: Anglais non débutant 5</v>
      </c>
      <c r="B30" s="97" t="str">
        <f>'S5 Maquette'!C30</f>
        <v>UE</v>
      </c>
      <c r="C30" s="98">
        <f>'S5 Maquette'!F30</f>
        <v>0</v>
      </c>
      <c r="D30" s="58">
        <v>1</v>
      </c>
      <c r="E30" s="58" t="s">
        <v>379</v>
      </c>
      <c r="F30" s="58" t="s">
        <v>379</v>
      </c>
      <c r="G30" s="99" t="s">
        <v>379</v>
      </c>
      <c r="H30" s="99" t="s">
        <v>379</v>
      </c>
      <c r="I30" s="99" t="s">
        <v>380</v>
      </c>
      <c r="J30" s="99"/>
      <c r="K30" s="100"/>
      <c r="L30" s="99"/>
      <c r="M30" s="100"/>
      <c r="N30" s="99"/>
      <c r="O30" s="99"/>
      <c r="P30" s="100"/>
      <c r="Q30" s="99"/>
      <c r="R30" s="99"/>
      <c r="S30" s="101"/>
      <c r="T30" s="102"/>
    </row>
    <row r="31" spans="1:20" s="92" customFormat="1" ht="30.5" customHeight="1">
      <c r="A31" s="87" t="str">
        <f>'S5 Maquette'!B31</f>
        <v>Culture 5 ANGLAIS</v>
      </c>
      <c r="B31" s="88" t="str">
        <f>'S5 Maquette'!C31</f>
        <v>ECUE</v>
      </c>
      <c r="C31" s="89">
        <f>'S5 Maquette'!F31</f>
        <v>0</v>
      </c>
      <c r="D31" s="50">
        <v>1</v>
      </c>
      <c r="E31" s="50" t="s">
        <v>379</v>
      </c>
      <c r="F31" s="50" t="s">
        <v>379</v>
      </c>
      <c r="G31" s="90" t="s">
        <v>379</v>
      </c>
      <c r="H31" s="90" t="s">
        <v>379</v>
      </c>
      <c r="I31" s="90" t="s">
        <v>379</v>
      </c>
      <c r="J31" s="90"/>
      <c r="K31" s="90" t="s">
        <v>10</v>
      </c>
      <c r="L31" s="90"/>
      <c r="M31" s="90">
        <v>2</v>
      </c>
      <c r="N31" s="90"/>
      <c r="O31" s="90"/>
      <c r="P31" s="90" t="s">
        <v>381</v>
      </c>
      <c r="Q31" s="90"/>
      <c r="R31" s="90"/>
      <c r="S31" s="95" t="s">
        <v>382</v>
      </c>
      <c r="T31" s="91"/>
    </row>
    <row r="32" spans="1:20" s="92" customFormat="1" ht="30.5" customHeight="1">
      <c r="A32" s="87" t="str">
        <f>'S5 Maquette'!B32</f>
        <v>Traduction spécialisée 5 ANGLAIS</v>
      </c>
      <c r="B32" s="88" t="str">
        <f>'S5 Maquette'!C32</f>
        <v>ECUE</v>
      </c>
      <c r="C32" s="89">
        <f>'S5 Maquette'!F32</f>
        <v>0</v>
      </c>
      <c r="D32" s="50">
        <v>1</v>
      </c>
      <c r="E32" s="50" t="s">
        <v>379</v>
      </c>
      <c r="F32" s="50" t="s">
        <v>379</v>
      </c>
      <c r="G32" s="90" t="s">
        <v>379</v>
      </c>
      <c r="H32" s="90" t="s">
        <v>379</v>
      </c>
      <c r="I32" s="90" t="s">
        <v>379</v>
      </c>
      <c r="J32" s="90"/>
      <c r="K32" s="90" t="s">
        <v>10</v>
      </c>
      <c r="L32" s="90"/>
      <c r="M32" s="90">
        <v>2</v>
      </c>
      <c r="N32" s="90"/>
      <c r="O32" s="90"/>
      <c r="P32" s="90" t="s">
        <v>381</v>
      </c>
      <c r="Q32" s="90"/>
      <c r="R32" s="90"/>
      <c r="S32" s="95" t="s">
        <v>382</v>
      </c>
      <c r="T32" s="91"/>
    </row>
    <row r="33" spans="1:20" s="92" customFormat="1" ht="30.5" customHeight="1">
      <c r="A33" s="87" t="str">
        <f>'S5 Maquette'!B33</f>
        <v>Prise de parole professionnelle 5 ANGLAIS</v>
      </c>
      <c r="B33" s="88" t="str">
        <f>'S5 Maquette'!C33</f>
        <v>ECUE</v>
      </c>
      <c r="C33" s="89">
        <f>'S5 Maquette'!F33</f>
        <v>0</v>
      </c>
      <c r="D33" s="50">
        <v>1</v>
      </c>
      <c r="E33" s="50" t="s">
        <v>379</v>
      </c>
      <c r="F33" s="50" t="s">
        <v>379</v>
      </c>
      <c r="G33" s="90" t="s">
        <v>379</v>
      </c>
      <c r="H33" s="90" t="s">
        <v>379</v>
      </c>
      <c r="I33" s="90" t="s">
        <v>379</v>
      </c>
      <c r="J33" s="90"/>
      <c r="K33" s="90" t="s">
        <v>10</v>
      </c>
      <c r="L33" s="90"/>
      <c r="M33" s="90">
        <v>2</v>
      </c>
      <c r="N33" s="90"/>
      <c r="O33" s="90"/>
      <c r="P33" s="90" t="s">
        <v>381</v>
      </c>
      <c r="Q33" s="90"/>
      <c r="R33" s="90"/>
      <c r="S33" s="95" t="s">
        <v>382</v>
      </c>
      <c r="T33" s="91"/>
    </row>
    <row r="34" spans="1:20" s="103" customFormat="1" ht="30.5" customHeight="1">
      <c r="A34" s="96" t="str">
        <f>'S5 Maquette'!B34</f>
        <v>Langue B LEA</v>
      </c>
      <c r="B34" s="97" t="str">
        <f>'S5 Maquette'!C34</f>
        <v>UE</v>
      </c>
      <c r="C34" s="98">
        <f>'S5 Maquette'!F34</f>
        <v>0</v>
      </c>
      <c r="D34" s="58">
        <v>1</v>
      </c>
      <c r="E34" s="58" t="s">
        <v>379</v>
      </c>
      <c r="F34" s="58" t="s">
        <v>379</v>
      </c>
      <c r="G34" s="99" t="s">
        <v>379</v>
      </c>
      <c r="H34" s="99" t="s">
        <v>379</v>
      </c>
      <c r="I34" s="99" t="s">
        <v>380</v>
      </c>
      <c r="J34" s="99"/>
      <c r="K34" s="100"/>
      <c r="L34" s="99"/>
      <c r="M34" s="99"/>
      <c r="N34" s="99"/>
      <c r="O34" s="99"/>
      <c r="P34" s="99"/>
      <c r="Q34" s="99"/>
      <c r="R34" s="99"/>
      <c r="S34" s="99"/>
      <c r="T34" s="102" t="s">
        <v>383</v>
      </c>
    </row>
    <row r="35" spans="1:20" s="92" customFormat="1" ht="30.5" customHeight="1">
      <c r="A35" s="87" t="str">
        <f>'S5 Maquette'!B35</f>
        <v>1 UE au choix</v>
      </c>
      <c r="B35" s="88" t="str">
        <f>'S5 Maquette'!C35</f>
        <v>OPTION</v>
      </c>
      <c r="C35" s="89">
        <f>'S5 Maquette'!F35</f>
        <v>0</v>
      </c>
      <c r="D35" s="50"/>
      <c r="E35" s="50"/>
      <c r="F35" s="5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6" spans="1:20" s="92" customFormat="1" ht="30.5" customHeight="1">
      <c r="A36" s="87" t="str">
        <f>'S5 Maquette'!B36</f>
        <v>Allemand 5</v>
      </c>
      <c r="B36" s="88" t="str">
        <f>'S5 Maquette'!C36</f>
        <v>UE</v>
      </c>
      <c r="C36" s="89">
        <f>'S5 Maquette'!F36</f>
        <v>0</v>
      </c>
      <c r="D36" s="50">
        <v>1</v>
      </c>
      <c r="E36" s="50" t="s">
        <v>379</v>
      </c>
      <c r="F36" s="50" t="s">
        <v>379</v>
      </c>
      <c r="G36" s="90" t="s">
        <v>379</v>
      </c>
      <c r="H36" s="90" t="s">
        <v>379</v>
      </c>
      <c r="I36" s="90" t="s">
        <v>380</v>
      </c>
      <c r="J36" s="90"/>
      <c r="K36" s="93"/>
      <c r="L36" s="90"/>
      <c r="M36" s="93"/>
      <c r="N36" s="90"/>
      <c r="O36" s="90"/>
      <c r="P36" s="93"/>
      <c r="Q36" s="90"/>
      <c r="R36" s="90"/>
      <c r="S36" s="94"/>
      <c r="T36" s="91"/>
    </row>
    <row r="37" spans="1:20" s="92" customFormat="1" ht="30.5" customHeight="1">
      <c r="A37" s="87" t="str">
        <f>'S5 Maquette'!B37</f>
        <v>Culture 5 ALLEMAND</v>
      </c>
      <c r="B37" s="88" t="str">
        <f>'S5 Maquette'!C37</f>
        <v>ECUE</v>
      </c>
      <c r="C37" s="89">
        <f>'S5 Maquette'!F37</f>
        <v>0</v>
      </c>
      <c r="D37" s="50">
        <v>1</v>
      </c>
      <c r="E37" s="50" t="s">
        <v>379</v>
      </c>
      <c r="F37" s="50" t="s">
        <v>379</v>
      </c>
      <c r="G37" s="90" t="s">
        <v>379</v>
      </c>
      <c r="H37" s="90" t="s">
        <v>379</v>
      </c>
      <c r="I37" s="90" t="s">
        <v>379</v>
      </c>
      <c r="J37" s="90"/>
      <c r="K37" s="90" t="s">
        <v>10</v>
      </c>
      <c r="L37" s="90"/>
      <c r="M37" s="90">
        <v>2</v>
      </c>
      <c r="N37" s="90"/>
      <c r="O37" s="90"/>
      <c r="P37" s="90" t="s">
        <v>381</v>
      </c>
      <c r="Q37" s="90"/>
      <c r="R37" s="90"/>
      <c r="S37" s="95" t="s">
        <v>382</v>
      </c>
      <c r="T37" s="91"/>
    </row>
    <row r="38" spans="1:20" s="92" customFormat="1" ht="30.5" customHeight="1">
      <c r="A38" s="87" t="str">
        <f>'S5 Maquette'!B38</f>
        <v>Traduction spécialisée 5 ALLEMAND</v>
      </c>
      <c r="B38" s="88" t="str">
        <f>'S5 Maquette'!C38</f>
        <v>ECUE</v>
      </c>
      <c r="C38" s="89">
        <f>'S5 Maquette'!F38</f>
        <v>0</v>
      </c>
      <c r="D38" s="50">
        <v>1</v>
      </c>
      <c r="E38" s="50" t="s">
        <v>379</v>
      </c>
      <c r="F38" s="50" t="s">
        <v>379</v>
      </c>
      <c r="G38" s="90" t="s">
        <v>379</v>
      </c>
      <c r="H38" s="90" t="s">
        <v>379</v>
      </c>
      <c r="I38" s="90" t="s">
        <v>379</v>
      </c>
      <c r="J38" s="90"/>
      <c r="K38" s="90" t="s">
        <v>10</v>
      </c>
      <c r="L38" s="90"/>
      <c r="M38" s="90">
        <v>2</v>
      </c>
      <c r="N38" s="90"/>
      <c r="O38" s="90"/>
      <c r="P38" s="90" t="s">
        <v>381</v>
      </c>
      <c r="Q38" s="90"/>
      <c r="R38" s="90"/>
      <c r="S38" s="95" t="s">
        <v>382</v>
      </c>
      <c r="T38" s="91"/>
    </row>
    <row r="39" spans="1:20" s="92" customFormat="1" ht="30.5" customHeight="1">
      <c r="A39" s="87" t="str">
        <f>'S5 Maquette'!B39</f>
        <v>Analyse de documents 5 ALLEMAND</v>
      </c>
      <c r="B39" s="88" t="str">
        <f>'S5 Maquette'!C39</f>
        <v>ECUE</v>
      </c>
      <c r="C39" s="89">
        <f>'S5 Maquette'!F39</f>
        <v>0</v>
      </c>
      <c r="D39" s="50">
        <v>1</v>
      </c>
      <c r="E39" s="50" t="s">
        <v>379</v>
      </c>
      <c r="F39" s="50" t="s">
        <v>379</v>
      </c>
      <c r="G39" s="90" t="s">
        <v>379</v>
      </c>
      <c r="H39" s="90" t="s">
        <v>379</v>
      </c>
      <c r="I39" s="90" t="s">
        <v>379</v>
      </c>
      <c r="J39" s="90"/>
      <c r="K39" s="90" t="s">
        <v>10</v>
      </c>
      <c r="L39" s="90"/>
      <c r="M39" s="90">
        <v>2</v>
      </c>
      <c r="N39" s="90"/>
      <c r="O39" s="90"/>
      <c r="P39" s="90" t="s">
        <v>381</v>
      </c>
      <c r="Q39" s="90"/>
      <c r="R39" s="90"/>
      <c r="S39" s="95" t="s">
        <v>382</v>
      </c>
      <c r="T39" s="91"/>
    </row>
    <row r="40" spans="1:20" s="92" customFormat="1" ht="30.5" customHeight="1">
      <c r="A40" s="87" t="str">
        <f>'S5 Maquette'!B40</f>
        <v>Arabe Niveau 5</v>
      </c>
      <c r="B40" s="88" t="str">
        <f>'S5 Maquette'!C40</f>
        <v>UE</v>
      </c>
      <c r="C40" s="89">
        <f>'S5 Maquette'!F40</f>
        <v>0</v>
      </c>
      <c r="D40" s="50">
        <v>1</v>
      </c>
      <c r="E40" s="50" t="s">
        <v>379</v>
      </c>
      <c r="F40" s="50" t="s">
        <v>379</v>
      </c>
      <c r="G40" s="90" t="s">
        <v>379</v>
      </c>
      <c r="H40" s="90" t="s">
        <v>379</v>
      </c>
      <c r="I40" s="90" t="s">
        <v>380</v>
      </c>
      <c r="J40" s="90"/>
      <c r="K40" s="93"/>
      <c r="L40" s="90"/>
      <c r="M40" s="93"/>
      <c r="N40" s="90"/>
      <c r="O40" s="90"/>
      <c r="P40" s="93"/>
      <c r="Q40" s="90"/>
      <c r="R40" s="90"/>
      <c r="S40" s="94"/>
      <c r="T40" s="91"/>
    </row>
    <row r="41" spans="1:20" s="92" customFormat="1" ht="30.5" customHeight="1">
      <c r="A41" s="87" t="str">
        <f>'S5 Maquette'!B41</f>
        <v>Culture 5 ARABE</v>
      </c>
      <c r="B41" s="88" t="str">
        <f>'S5 Maquette'!C41</f>
        <v>ECUE</v>
      </c>
      <c r="C41" s="89">
        <f>'S5 Maquette'!F41</f>
        <v>0</v>
      </c>
      <c r="D41" s="50">
        <v>1</v>
      </c>
      <c r="E41" s="50" t="s">
        <v>379</v>
      </c>
      <c r="F41" s="50" t="s">
        <v>379</v>
      </c>
      <c r="G41" s="90" t="s">
        <v>379</v>
      </c>
      <c r="H41" s="90" t="s">
        <v>379</v>
      </c>
      <c r="I41" s="90" t="s">
        <v>379</v>
      </c>
      <c r="J41" s="90"/>
      <c r="K41" s="90" t="s">
        <v>10</v>
      </c>
      <c r="L41" s="90"/>
      <c r="M41" s="90">
        <v>2</v>
      </c>
      <c r="N41" s="90"/>
      <c r="O41" s="90"/>
      <c r="P41" s="90" t="s">
        <v>381</v>
      </c>
      <c r="Q41" s="90"/>
      <c r="R41" s="90"/>
      <c r="S41" s="95" t="s">
        <v>382</v>
      </c>
      <c r="T41" s="91"/>
    </row>
    <row r="42" spans="1:20" s="92" customFormat="1" ht="30.5" customHeight="1">
      <c r="A42" s="87" t="str">
        <f>'S5 Maquette'!B42</f>
        <v>Traduction spécialisée 5 ARABE</v>
      </c>
      <c r="B42" s="88" t="str">
        <f>'S5 Maquette'!C42</f>
        <v>ECUE</v>
      </c>
      <c r="C42" s="89">
        <f>'S5 Maquette'!F42</f>
        <v>0</v>
      </c>
      <c r="D42" s="50">
        <v>1</v>
      </c>
      <c r="E42" s="50" t="s">
        <v>379</v>
      </c>
      <c r="F42" s="50" t="s">
        <v>379</v>
      </c>
      <c r="G42" s="90" t="s">
        <v>379</v>
      </c>
      <c r="H42" s="90" t="s">
        <v>379</v>
      </c>
      <c r="I42" s="90" t="s">
        <v>379</v>
      </c>
      <c r="J42" s="90"/>
      <c r="K42" s="90" t="s">
        <v>10</v>
      </c>
      <c r="L42" s="90"/>
      <c r="M42" s="90">
        <v>2</v>
      </c>
      <c r="N42" s="90"/>
      <c r="O42" s="90"/>
      <c r="P42" s="90" t="s">
        <v>381</v>
      </c>
      <c r="Q42" s="90"/>
      <c r="R42" s="90"/>
      <c r="S42" s="95" t="s">
        <v>382</v>
      </c>
      <c r="T42" s="91"/>
    </row>
    <row r="43" spans="1:20" s="92" customFormat="1" ht="30.5" customHeight="1">
      <c r="A43" s="87" t="str">
        <f>'S5 Maquette'!B43</f>
        <v>Analyse de documents 5 ARABE</v>
      </c>
      <c r="B43" s="88" t="str">
        <f>'S5 Maquette'!C43</f>
        <v>ECUE</v>
      </c>
      <c r="C43" s="89">
        <f>'S5 Maquette'!F43</f>
        <v>0</v>
      </c>
      <c r="D43" s="50">
        <v>1</v>
      </c>
      <c r="E43" s="50" t="s">
        <v>379</v>
      </c>
      <c r="F43" s="50" t="s">
        <v>379</v>
      </c>
      <c r="G43" s="90" t="s">
        <v>379</v>
      </c>
      <c r="H43" s="90" t="s">
        <v>379</v>
      </c>
      <c r="I43" s="90" t="s">
        <v>379</v>
      </c>
      <c r="J43" s="90"/>
      <c r="K43" s="90" t="s">
        <v>10</v>
      </c>
      <c r="L43" s="90"/>
      <c r="M43" s="90">
        <v>2</v>
      </c>
      <c r="N43" s="90"/>
      <c r="O43" s="90"/>
      <c r="P43" s="90" t="s">
        <v>381</v>
      </c>
      <c r="Q43" s="90"/>
      <c r="R43" s="90"/>
      <c r="S43" s="95" t="s">
        <v>382</v>
      </c>
      <c r="T43" s="91"/>
    </row>
    <row r="44" spans="1:20" s="92" customFormat="1" ht="30.5" customHeight="1">
      <c r="A44" s="87" t="str">
        <f>'S5 Maquette'!B44</f>
        <v>Chinois Niveau 5</v>
      </c>
      <c r="B44" s="88" t="str">
        <f>'S5 Maquette'!C44</f>
        <v>UE</v>
      </c>
      <c r="C44" s="89">
        <f>'S5 Maquette'!F44</f>
        <v>0</v>
      </c>
      <c r="D44" s="50">
        <v>1</v>
      </c>
      <c r="E44" s="50" t="s">
        <v>379</v>
      </c>
      <c r="F44" s="50" t="s">
        <v>379</v>
      </c>
      <c r="G44" s="90" t="s">
        <v>379</v>
      </c>
      <c r="H44" s="90" t="s">
        <v>379</v>
      </c>
      <c r="I44" s="90" t="s">
        <v>380</v>
      </c>
      <c r="J44" s="90"/>
      <c r="K44" s="93"/>
      <c r="L44" s="90"/>
      <c r="M44" s="93"/>
      <c r="N44" s="90"/>
      <c r="O44" s="90"/>
      <c r="P44" s="93"/>
      <c r="Q44" s="90"/>
      <c r="R44" s="90"/>
      <c r="S44" s="94"/>
      <c r="T44" s="91"/>
    </row>
    <row r="45" spans="1:20" s="92" customFormat="1" ht="30.5" customHeight="1">
      <c r="A45" s="87" t="str">
        <f>'S5 Maquette'!B45</f>
        <v>Culture 5 CHINOIS</v>
      </c>
      <c r="B45" s="88" t="str">
        <f>'S5 Maquette'!C45</f>
        <v>ECUE</v>
      </c>
      <c r="C45" s="89">
        <f>'S5 Maquette'!F45</f>
        <v>0</v>
      </c>
      <c r="D45" s="50">
        <v>1</v>
      </c>
      <c r="E45" s="50" t="s">
        <v>379</v>
      </c>
      <c r="F45" s="50" t="s">
        <v>379</v>
      </c>
      <c r="G45" s="90" t="s">
        <v>379</v>
      </c>
      <c r="H45" s="90" t="s">
        <v>379</v>
      </c>
      <c r="I45" s="90" t="s">
        <v>379</v>
      </c>
      <c r="J45" s="90"/>
      <c r="K45" s="90" t="s">
        <v>10</v>
      </c>
      <c r="L45" s="90"/>
      <c r="M45" s="90">
        <v>2</v>
      </c>
      <c r="N45" s="90"/>
      <c r="O45" s="90"/>
      <c r="P45" s="90" t="s">
        <v>381</v>
      </c>
      <c r="Q45" s="90"/>
      <c r="R45" s="90"/>
      <c r="S45" s="95" t="s">
        <v>382</v>
      </c>
      <c r="T45" s="91"/>
    </row>
    <row r="46" spans="1:20" s="92" customFormat="1" ht="30.5" customHeight="1">
      <c r="A46" s="87" t="str">
        <f>'S5 Maquette'!B46</f>
        <v>Traduction spécialisée 5 CHINOIS</v>
      </c>
      <c r="B46" s="88" t="str">
        <f>'S5 Maquette'!C46</f>
        <v>ECUE</v>
      </c>
      <c r="C46" s="89">
        <f>'S5 Maquette'!F46</f>
        <v>0</v>
      </c>
      <c r="D46" s="50">
        <v>1</v>
      </c>
      <c r="E46" s="50" t="s">
        <v>379</v>
      </c>
      <c r="F46" s="50" t="s">
        <v>379</v>
      </c>
      <c r="G46" s="90" t="s">
        <v>379</v>
      </c>
      <c r="H46" s="90" t="s">
        <v>379</v>
      </c>
      <c r="I46" s="90" t="s">
        <v>379</v>
      </c>
      <c r="J46" s="90"/>
      <c r="K46" s="90" t="s">
        <v>10</v>
      </c>
      <c r="L46" s="90"/>
      <c r="M46" s="90">
        <v>2</v>
      </c>
      <c r="N46" s="90"/>
      <c r="O46" s="90"/>
      <c r="P46" s="90" t="s">
        <v>381</v>
      </c>
      <c r="Q46" s="90"/>
      <c r="R46" s="90"/>
      <c r="S46" s="95" t="s">
        <v>382</v>
      </c>
      <c r="T46" s="91"/>
    </row>
    <row r="47" spans="1:20" s="92" customFormat="1" ht="30.5" customHeight="1">
      <c r="A47" s="87" t="str">
        <f>'S5 Maquette'!B47</f>
        <v>Analyse de documents 5 CHINOIS</v>
      </c>
      <c r="B47" s="88" t="str">
        <f>'S5 Maquette'!C47</f>
        <v>ECUE</v>
      </c>
      <c r="C47" s="89">
        <f>'S5 Maquette'!F47</f>
        <v>0</v>
      </c>
      <c r="D47" s="50">
        <v>1</v>
      </c>
      <c r="E47" s="50" t="s">
        <v>379</v>
      </c>
      <c r="F47" s="50" t="s">
        <v>379</v>
      </c>
      <c r="G47" s="90" t="s">
        <v>379</v>
      </c>
      <c r="H47" s="90" t="s">
        <v>379</v>
      </c>
      <c r="I47" s="90" t="s">
        <v>379</v>
      </c>
      <c r="J47" s="90"/>
      <c r="K47" s="90" t="s">
        <v>10</v>
      </c>
      <c r="L47" s="90"/>
      <c r="M47" s="90">
        <v>2</v>
      </c>
      <c r="N47" s="90"/>
      <c r="O47" s="90"/>
      <c r="P47" s="90" t="s">
        <v>381</v>
      </c>
      <c r="Q47" s="90"/>
      <c r="R47" s="90"/>
      <c r="S47" s="95" t="s">
        <v>382</v>
      </c>
      <c r="T47" s="91"/>
    </row>
    <row r="48" spans="1:20" s="92" customFormat="1" ht="30.5" customHeight="1">
      <c r="A48" s="87" t="str">
        <f>'S5 Maquette'!B48</f>
        <v xml:space="preserve">Espagnol 5 </v>
      </c>
      <c r="B48" s="88" t="str">
        <f>'S5 Maquette'!C48</f>
        <v>UE</v>
      </c>
      <c r="C48" s="89">
        <f>'S5 Maquette'!F48</f>
        <v>0</v>
      </c>
      <c r="D48" s="50">
        <v>1</v>
      </c>
      <c r="E48" s="50" t="s">
        <v>379</v>
      </c>
      <c r="F48" s="50" t="s">
        <v>379</v>
      </c>
      <c r="G48" s="90" t="s">
        <v>379</v>
      </c>
      <c r="H48" s="90" t="s">
        <v>379</v>
      </c>
      <c r="I48" s="90" t="s">
        <v>380</v>
      </c>
      <c r="J48" s="90"/>
      <c r="K48" s="93"/>
      <c r="L48" s="90"/>
      <c r="M48" s="93"/>
      <c r="N48" s="90"/>
      <c r="O48" s="90"/>
      <c r="P48" s="93"/>
      <c r="Q48" s="90"/>
      <c r="R48" s="90"/>
      <c r="S48" s="94"/>
      <c r="T48" s="91"/>
    </row>
    <row r="49" spans="1:20" s="92" customFormat="1" ht="30.5" customHeight="1">
      <c r="A49" s="87" t="str">
        <f>'S5 Maquette'!B49</f>
        <v>Culture 5 ESPAGNOL</v>
      </c>
      <c r="B49" s="88" t="str">
        <f>'S5 Maquette'!C49</f>
        <v>ECUE</v>
      </c>
      <c r="C49" s="89">
        <f>'S5 Maquette'!F49</f>
        <v>0</v>
      </c>
      <c r="D49" s="90">
        <v>1</v>
      </c>
      <c r="E49" s="90" t="s">
        <v>379</v>
      </c>
      <c r="F49" s="50" t="s">
        <v>379</v>
      </c>
      <c r="G49" s="90" t="s">
        <v>379</v>
      </c>
      <c r="H49" s="90" t="s">
        <v>379</v>
      </c>
      <c r="I49" s="90" t="s">
        <v>379</v>
      </c>
      <c r="J49" s="90"/>
      <c r="K49" s="90" t="s">
        <v>10</v>
      </c>
      <c r="L49" s="90"/>
      <c r="M49" s="90">
        <v>2</v>
      </c>
      <c r="N49" s="90"/>
      <c r="O49" s="90"/>
      <c r="P49" s="90" t="s">
        <v>381</v>
      </c>
      <c r="Q49" s="90"/>
      <c r="R49" s="90"/>
      <c r="S49" s="95" t="s">
        <v>382</v>
      </c>
      <c r="T49" s="91"/>
    </row>
    <row r="50" spans="1:20" s="92" customFormat="1" ht="30.5" customHeight="1">
      <c r="A50" s="87" t="str">
        <f>'S5 Maquette'!B50</f>
        <v>Traduction spécialisée 5 ESPAGNOL</v>
      </c>
      <c r="B50" s="88" t="str">
        <f>'S5 Maquette'!C50</f>
        <v>ECUE</v>
      </c>
      <c r="C50" s="89">
        <f>'S5 Maquette'!F50</f>
        <v>0</v>
      </c>
      <c r="D50" s="90">
        <v>1</v>
      </c>
      <c r="E50" s="90" t="s">
        <v>379</v>
      </c>
      <c r="F50" s="50" t="s">
        <v>379</v>
      </c>
      <c r="G50" s="90" t="s">
        <v>379</v>
      </c>
      <c r="H50" s="90" t="s">
        <v>379</v>
      </c>
      <c r="I50" s="90" t="s">
        <v>379</v>
      </c>
      <c r="J50" s="90"/>
      <c r="K50" s="90" t="s">
        <v>10</v>
      </c>
      <c r="L50" s="90"/>
      <c r="M50" s="90">
        <v>2</v>
      </c>
      <c r="N50" s="90"/>
      <c r="O50" s="90"/>
      <c r="P50" s="90" t="s">
        <v>381</v>
      </c>
      <c r="Q50" s="90"/>
      <c r="R50" s="90"/>
      <c r="S50" s="95" t="s">
        <v>382</v>
      </c>
      <c r="T50" s="91"/>
    </row>
    <row r="51" spans="1:20" s="92" customFormat="1" ht="30.5" customHeight="1">
      <c r="A51" s="87" t="str">
        <f>'S5 Maquette'!B51</f>
        <v>Analyse de documents 5 ESPAGNOL</v>
      </c>
      <c r="B51" s="88" t="str">
        <f>'S5 Maquette'!C51</f>
        <v>ECUE</v>
      </c>
      <c r="C51" s="89">
        <f>'S5 Maquette'!F51</f>
        <v>0</v>
      </c>
      <c r="D51" s="90">
        <v>1</v>
      </c>
      <c r="E51" s="90" t="s">
        <v>379</v>
      </c>
      <c r="F51" s="50" t="s">
        <v>379</v>
      </c>
      <c r="G51" s="90" t="s">
        <v>379</v>
      </c>
      <c r="H51" s="90" t="s">
        <v>379</v>
      </c>
      <c r="I51" s="90" t="s">
        <v>379</v>
      </c>
      <c r="J51" s="90"/>
      <c r="K51" s="90" t="s">
        <v>10</v>
      </c>
      <c r="L51" s="90"/>
      <c r="M51" s="90">
        <v>2</v>
      </c>
      <c r="N51" s="90"/>
      <c r="O51" s="90"/>
      <c r="P51" s="90" t="s">
        <v>381</v>
      </c>
      <c r="Q51" s="90"/>
      <c r="R51" s="90"/>
      <c r="S51" s="95" t="s">
        <v>382</v>
      </c>
      <c r="T51" s="91"/>
    </row>
    <row r="52" spans="1:20" s="92" customFormat="1" ht="30.5" customHeight="1">
      <c r="A52" s="87" t="str">
        <f>'S5 Maquette'!B52</f>
        <v xml:space="preserve">Italien 5 </v>
      </c>
      <c r="B52" s="88" t="str">
        <f>'S5 Maquette'!C52</f>
        <v>UE</v>
      </c>
      <c r="C52" s="89">
        <f>'S5 Maquette'!F52</f>
        <v>0</v>
      </c>
      <c r="D52" s="90">
        <v>1</v>
      </c>
      <c r="E52" s="90" t="s">
        <v>379</v>
      </c>
      <c r="F52" s="50" t="s">
        <v>379</v>
      </c>
      <c r="G52" s="90" t="s">
        <v>379</v>
      </c>
      <c r="H52" s="90" t="s">
        <v>379</v>
      </c>
      <c r="I52" s="90" t="s">
        <v>380</v>
      </c>
      <c r="J52" s="90"/>
      <c r="K52" s="93"/>
      <c r="L52" s="90"/>
      <c r="M52" s="93"/>
      <c r="N52" s="90"/>
      <c r="O52" s="90"/>
      <c r="P52" s="93"/>
      <c r="Q52" s="90"/>
      <c r="R52" s="90"/>
      <c r="S52" s="94"/>
      <c r="T52" s="91"/>
    </row>
    <row r="53" spans="1:20" s="92" customFormat="1" ht="30.5" customHeight="1">
      <c r="A53" s="87" t="str">
        <f>'S5 Maquette'!B53</f>
        <v>Culture 5 ITALIEN</v>
      </c>
      <c r="B53" s="88" t="str">
        <f>'S5 Maquette'!C53</f>
        <v>ECUE</v>
      </c>
      <c r="C53" s="89">
        <f>'S5 Maquette'!F53</f>
        <v>0</v>
      </c>
      <c r="D53" s="90">
        <v>1</v>
      </c>
      <c r="E53" s="90" t="s">
        <v>379</v>
      </c>
      <c r="F53" s="50" t="s">
        <v>379</v>
      </c>
      <c r="G53" s="90" t="s">
        <v>379</v>
      </c>
      <c r="H53" s="90" t="s">
        <v>379</v>
      </c>
      <c r="I53" s="90" t="s">
        <v>379</v>
      </c>
      <c r="J53" s="90"/>
      <c r="K53" s="90" t="s">
        <v>10</v>
      </c>
      <c r="L53" s="90"/>
      <c r="M53" s="90">
        <v>2</v>
      </c>
      <c r="N53" s="90"/>
      <c r="O53" s="90"/>
      <c r="P53" s="90" t="s">
        <v>381</v>
      </c>
      <c r="Q53" s="90"/>
      <c r="R53" s="90"/>
      <c r="S53" s="95" t="s">
        <v>382</v>
      </c>
      <c r="T53" s="91"/>
    </row>
    <row r="54" spans="1:20" s="92" customFormat="1" ht="30.5" customHeight="1">
      <c r="A54" s="87" t="str">
        <f>'S5 Maquette'!B54</f>
        <v>Traduction spécialisée 5 ITALIEN</v>
      </c>
      <c r="B54" s="88" t="str">
        <f>'S5 Maquette'!C54</f>
        <v>ECUE</v>
      </c>
      <c r="C54" s="89">
        <f>'S5 Maquette'!F54</f>
        <v>0</v>
      </c>
      <c r="D54" s="90">
        <v>1</v>
      </c>
      <c r="E54" s="90" t="s">
        <v>379</v>
      </c>
      <c r="F54" s="50" t="s">
        <v>379</v>
      </c>
      <c r="G54" s="90" t="s">
        <v>379</v>
      </c>
      <c r="H54" s="90" t="s">
        <v>379</v>
      </c>
      <c r="I54" s="90" t="s">
        <v>379</v>
      </c>
      <c r="J54" s="90"/>
      <c r="K54" s="90" t="s">
        <v>10</v>
      </c>
      <c r="L54" s="90"/>
      <c r="M54" s="90">
        <v>2</v>
      </c>
      <c r="N54" s="90"/>
      <c r="O54" s="90"/>
      <c r="P54" s="90" t="s">
        <v>381</v>
      </c>
      <c r="Q54" s="90"/>
      <c r="R54" s="90"/>
      <c r="S54" s="95" t="s">
        <v>382</v>
      </c>
      <c r="T54" s="91"/>
    </row>
    <row r="55" spans="1:20" s="92" customFormat="1" ht="30.5" customHeight="1">
      <c r="A55" s="87" t="str">
        <f>'S5 Maquette'!B55</f>
        <v>Analyse de documents 5 ITALIEN</v>
      </c>
      <c r="B55" s="88" t="str">
        <f>'S5 Maquette'!C55</f>
        <v>ECUE</v>
      </c>
      <c r="C55" s="89">
        <f>'S5 Maquette'!F55</f>
        <v>0</v>
      </c>
      <c r="D55" s="90">
        <v>1</v>
      </c>
      <c r="E55" s="90" t="s">
        <v>379</v>
      </c>
      <c r="F55" s="50" t="s">
        <v>379</v>
      </c>
      <c r="G55" s="90" t="s">
        <v>379</v>
      </c>
      <c r="H55" s="90" t="s">
        <v>379</v>
      </c>
      <c r="I55" s="90" t="s">
        <v>379</v>
      </c>
      <c r="J55" s="90"/>
      <c r="K55" s="90" t="s">
        <v>10</v>
      </c>
      <c r="L55" s="90"/>
      <c r="M55" s="90">
        <v>2</v>
      </c>
      <c r="N55" s="90"/>
      <c r="O55" s="90"/>
      <c r="P55" s="90" t="s">
        <v>381</v>
      </c>
      <c r="Q55" s="90"/>
      <c r="R55" s="90"/>
      <c r="S55" s="95" t="s">
        <v>382</v>
      </c>
      <c r="T55" s="91"/>
    </row>
    <row r="56" spans="1:20" s="92" customFormat="1" ht="30.5" customHeight="1">
      <c r="A56" s="87" t="str">
        <f>'S5 Maquette'!B56</f>
        <v>Portugais Niveau 5</v>
      </c>
      <c r="B56" s="88" t="str">
        <f>'S5 Maquette'!C56</f>
        <v>UE</v>
      </c>
      <c r="C56" s="89">
        <f>'S5 Maquette'!F56</f>
        <v>0</v>
      </c>
      <c r="D56" s="90">
        <v>1</v>
      </c>
      <c r="E56" s="90" t="s">
        <v>379</v>
      </c>
      <c r="F56" s="50" t="s">
        <v>379</v>
      </c>
      <c r="G56" s="90" t="s">
        <v>379</v>
      </c>
      <c r="H56" s="90" t="s">
        <v>379</v>
      </c>
      <c r="I56" s="90" t="s">
        <v>380</v>
      </c>
      <c r="J56" s="90"/>
      <c r="K56" s="93"/>
      <c r="L56" s="90"/>
      <c r="M56" s="93"/>
      <c r="N56" s="90"/>
      <c r="O56" s="90"/>
      <c r="P56" s="93"/>
      <c r="Q56" s="90"/>
      <c r="R56" s="90"/>
      <c r="S56" s="94"/>
      <c r="T56" s="91"/>
    </row>
    <row r="57" spans="1:20" s="92" customFormat="1" ht="30.5" customHeight="1">
      <c r="A57" s="87" t="str">
        <f>'S5 Maquette'!B57</f>
        <v>Culture 5 PORTUGAIS</v>
      </c>
      <c r="B57" s="88" t="str">
        <f>'S5 Maquette'!C57</f>
        <v>ECUE</v>
      </c>
      <c r="C57" s="89">
        <f>'S5 Maquette'!F57</f>
        <v>0</v>
      </c>
      <c r="D57" s="90">
        <v>1</v>
      </c>
      <c r="E57" s="90" t="s">
        <v>379</v>
      </c>
      <c r="F57" s="50" t="s">
        <v>379</v>
      </c>
      <c r="G57" s="90" t="s">
        <v>379</v>
      </c>
      <c r="H57" s="90" t="s">
        <v>379</v>
      </c>
      <c r="I57" s="90" t="s">
        <v>379</v>
      </c>
      <c r="J57" s="90"/>
      <c r="K57" s="90" t="s">
        <v>10</v>
      </c>
      <c r="L57" s="90"/>
      <c r="M57" s="90">
        <v>2</v>
      </c>
      <c r="N57" s="90"/>
      <c r="O57" s="90"/>
      <c r="P57" s="90" t="s">
        <v>381</v>
      </c>
      <c r="Q57" s="90"/>
      <c r="R57" s="90"/>
      <c r="S57" s="95" t="s">
        <v>382</v>
      </c>
      <c r="T57" s="91"/>
    </row>
    <row r="58" spans="1:20" s="92" customFormat="1" ht="30.5" customHeight="1">
      <c r="A58" s="87" t="str">
        <f>'S5 Maquette'!B58</f>
        <v>Traduction spécialisée 5 PORTUGAIS</v>
      </c>
      <c r="B58" s="88" t="str">
        <f>'S5 Maquette'!C58</f>
        <v>ECUE</v>
      </c>
      <c r="C58" s="89">
        <f>'S5 Maquette'!F58</f>
        <v>0</v>
      </c>
      <c r="D58" s="90">
        <v>1</v>
      </c>
      <c r="E58" s="90" t="s">
        <v>379</v>
      </c>
      <c r="F58" s="50" t="s">
        <v>379</v>
      </c>
      <c r="G58" s="90" t="s">
        <v>379</v>
      </c>
      <c r="H58" s="90" t="s">
        <v>379</v>
      </c>
      <c r="I58" s="90" t="s">
        <v>379</v>
      </c>
      <c r="J58" s="90"/>
      <c r="K58" s="90" t="s">
        <v>10</v>
      </c>
      <c r="L58" s="90"/>
      <c r="M58" s="90">
        <v>2</v>
      </c>
      <c r="N58" s="90"/>
      <c r="O58" s="90"/>
      <c r="P58" s="90" t="s">
        <v>381</v>
      </c>
      <c r="Q58" s="90"/>
      <c r="R58" s="90"/>
      <c r="S58" s="95" t="s">
        <v>382</v>
      </c>
      <c r="T58" s="91"/>
    </row>
    <row r="59" spans="1:20" s="92" customFormat="1" ht="30.5" customHeight="1">
      <c r="A59" s="87" t="str">
        <f>'S5 Maquette'!B59</f>
        <v>Analyse de documents 5 PORTUGAIS</v>
      </c>
      <c r="B59" s="88" t="str">
        <f>'S5 Maquette'!C59</f>
        <v>ECUE</v>
      </c>
      <c r="C59" s="89">
        <f>'S5 Maquette'!F59</f>
        <v>0</v>
      </c>
      <c r="D59" s="90">
        <v>1</v>
      </c>
      <c r="E59" s="90" t="s">
        <v>379</v>
      </c>
      <c r="F59" s="50" t="s">
        <v>379</v>
      </c>
      <c r="G59" s="90" t="s">
        <v>379</v>
      </c>
      <c r="H59" s="90" t="s">
        <v>379</v>
      </c>
      <c r="I59" s="90" t="s">
        <v>379</v>
      </c>
      <c r="J59" s="90"/>
      <c r="K59" s="90" t="s">
        <v>10</v>
      </c>
      <c r="L59" s="90"/>
      <c r="M59" s="90">
        <v>2</v>
      </c>
      <c r="N59" s="90"/>
      <c r="O59" s="90"/>
      <c r="P59" s="90" t="s">
        <v>381</v>
      </c>
      <c r="Q59" s="90"/>
      <c r="R59" s="90"/>
      <c r="S59" s="95" t="s">
        <v>382</v>
      </c>
      <c r="T59" s="91"/>
    </row>
    <row r="60" spans="1:20" s="92" customFormat="1" ht="30.5" customHeight="1">
      <c r="A60" s="87" t="str">
        <f>'S5 Maquette'!B60</f>
        <v>Russe avancé 5</v>
      </c>
      <c r="B60" s="88" t="str">
        <f>'S5 Maquette'!C60</f>
        <v>UE</v>
      </c>
      <c r="C60" s="89">
        <f>'S5 Maquette'!F60</f>
        <v>0</v>
      </c>
      <c r="D60" s="90">
        <v>1</v>
      </c>
      <c r="E60" s="90" t="s">
        <v>379</v>
      </c>
      <c r="F60" s="50" t="s">
        <v>379</v>
      </c>
      <c r="G60" s="90" t="s">
        <v>379</v>
      </c>
      <c r="H60" s="90" t="s">
        <v>379</v>
      </c>
      <c r="I60" s="90" t="s">
        <v>380</v>
      </c>
      <c r="J60" s="90"/>
      <c r="K60" s="93"/>
      <c r="L60" s="90"/>
      <c r="M60" s="93"/>
      <c r="N60" s="90"/>
      <c r="O60" s="90"/>
      <c r="P60" s="93"/>
      <c r="Q60" s="90"/>
      <c r="R60" s="90"/>
      <c r="S60" s="94"/>
      <c r="T60" s="91"/>
    </row>
    <row r="61" spans="1:20" s="92" customFormat="1" ht="30.5" customHeight="1">
      <c r="A61" s="87" t="str">
        <f>'S5 Maquette'!B61</f>
        <v>Culture Russe avancé 5</v>
      </c>
      <c r="B61" s="88" t="str">
        <f>'S5 Maquette'!C61</f>
        <v>ECUE</v>
      </c>
      <c r="C61" s="89">
        <f>'S5 Maquette'!F61</f>
        <v>0</v>
      </c>
      <c r="D61" s="90">
        <v>1</v>
      </c>
      <c r="E61" s="90" t="s">
        <v>379</v>
      </c>
      <c r="F61" s="50" t="s">
        <v>379</v>
      </c>
      <c r="G61" s="90" t="s">
        <v>379</v>
      </c>
      <c r="H61" s="90" t="s">
        <v>379</v>
      </c>
      <c r="I61" s="90" t="s">
        <v>379</v>
      </c>
      <c r="J61" s="90"/>
      <c r="K61" s="90" t="s">
        <v>10</v>
      </c>
      <c r="L61" s="90"/>
      <c r="M61" s="90">
        <v>2</v>
      </c>
      <c r="N61" s="90"/>
      <c r="O61" s="90"/>
      <c r="P61" s="90" t="s">
        <v>381</v>
      </c>
      <c r="Q61" s="90"/>
      <c r="R61" s="90"/>
      <c r="S61" s="95" t="s">
        <v>382</v>
      </c>
      <c r="T61" s="91"/>
    </row>
    <row r="62" spans="1:20" s="92" customFormat="1" ht="30.5" customHeight="1">
      <c r="A62" s="87" t="str">
        <f>'S5 Maquette'!B62</f>
        <v>Traduction spécialisée Russe avancé 5</v>
      </c>
      <c r="B62" s="88" t="str">
        <f>'S5 Maquette'!C62</f>
        <v>ECUE</v>
      </c>
      <c r="C62" s="89">
        <f>'S5 Maquette'!F62</f>
        <v>0</v>
      </c>
      <c r="D62" s="90">
        <v>1</v>
      </c>
      <c r="E62" s="90" t="s">
        <v>379</v>
      </c>
      <c r="F62" s="50" t="s">
        <v>379</v>
      </c>
      <c r="G62" s="90" t="s">
        <v>379</v>
      </c>
      <c r="H62" s="90" t="s">
        <v>379</v>
      </c>
      <c r="I62" s="90" t="s">
        <v>379</v>
      </c>
      <c r="J62" s="90"/>
      <c r="K62" s="90" t="s">
        <v>10</v>
      </c>
      <c r="L62" s="90"/>
      <c r="M62" s="90">
        <v>2</v>
      </c>
      <c r="N62" s="90"/>
      <c r="O62" s="90"/>
      <c r="P62" s="90" t="s">
        <v>381</v>
      </c>
      <c r="Q62" s="90"/>
      <c r="R62" s="90"/>
      <c r="S62" s="95" t="s">
        <v>382</v>
      </c>
      <c r="T62" s="91"/>
    </row>
    <row r="63" spans="1:20" s="92" customFormat="1" ht="30.5" customHeight="1">
      <c r="A63" s="87" t="str">
        <f>'S5 Maquette'!B63</f>
        <v>Analyse de documents Russe avancé 5</v>
      </c>
      <c r="B63" s="88" t="str">
        <f>'S5 Maquette'!C63</f>
        <v>ECUE</v>
      </c>
      <c r="C63" s="89">
        <f>'S5 Maquette'!F63</f>
        <v>0</v>
      </c>
      <c r="D63" s="90">
        <v>1</v>
      </c>
      <c r="E63" s="90" t="s">
        <v>379</v>
      </c>
      <c r="F63" s="50" t="s">
        <v>379</v>
      </c>
      <c r="G63" s="90" t="s">
        <v>379</v>
      </c>
      <c r="H63" s="90" t="s">
        <v>379</v>
      </c>
      <c r="I63" s="90" t="s">
        <v>379</v>
      </c>
      <c r="J63" s="90"/>
      <c r="K63" s="90" t="s">
        <v>10</v>
      </c>
      <c r="L63" s="90"/>
      <c r="M63" s="90">
        <v>2</v>
      </c>
      <c r="N63" s="90"/>
      <c r="O63" s="90"/>
      <c r="P63" s="90" t="s">
        <v>381</v>
      </c>
      <c r="Q63" s="90"/>
      <c r="R63" s="90"/>
      <c r="S63" s="95" t="s">
        <v>382</v>
      </c>
      <c r="T63" s="91"/>
    </row>
    <row r="64" spans="1:20" s="92" customFormat="1" ht="30.5" customHeight="1">
      <c r="A64" s="87" t="str">
        <f>'S5 Maquette'!B64</f>
        <v>Russe intermédiaire 5</v>
      </c>
      <c r="B64" s="88" t="str">
        <f>'S5 Maquette'!C64</f>
        <v>UE</v>
      </c>
      <c r="C64" s="89">
        <f>'S5 Maquette'!F65</f>
        <v>0</v>
      </c>
      <c r="D64" s="90">
        <v>1</v>
      </c>
      <c r="E64" s="90" t="s">
        <v>379</v>
      </c>
      <c r="F64" s="50" t="s">
        <v>379</v>
      </c>
      <c r="G64" s="90" t="s">
        <v>379</v>
      </c>
      <c r="H64" s="90" t="s">
        <v>379</v>
      </c>
      <c r="I64" s="90" t="s">
        <v>380</v>
      </c>
      <c r="J64" s="90"/>
      <c r="K64" s="93"/>
      <c r="L64" s="90"/>
      <c r="M64" s="93"/>
      <c r="N64" s="90"/>
      <c r="O64" s="90"/>
      <c r="P64" s="93"/>
      <c r="Q64" s="90"/>
      <c r="R64" s="90"/>
      <c r="S64" s="94"/>
      <c r="T64" s="91"/>
    </row>
    <row r="65" spans="1:20" s="92" customFormat="1" ht="30.5" customHeight="1">
      <c r="A65" s="87" t="str">
        <f>'S5 Maquette'!B65</f>
        <v>Culture Russe intermédiaire 5</v>
      </c>
      <c r="B65" s="88" t="str">
        <f>'S5 Maquette'!C65</f>
        <v>ECUE</v>
      </c>
      <c r="C65" s="89">
        <f>'S5 Maquette'!F66</f>
        <v>0</v>
      </c>
      <c r="D65" s="90">
        <v>1</v>
      </c>
      <c r="E65" s="90" t="s">
        <v>379</v>
      </c>
      <c r="F65" s="50" t="s">
        <v>379</v>
      </c>
      <c r="G65" s="90" t="s">
        <v>379</v>
      </c>
      <c r="H65" s="90" t="s">
        <v>379</v>
      </c>
      <c r="I65" s="90" t="s">
        <v>379</v>
      </c>
      <c r="J65" s="90"/>
      <c r="K65" s="90" t="s">
        <v>10</v>
      </c>
      <c r="L65" s="90"/>
      <c r="M65" s="90">
        <v>2</v>
      </c>
      <c r="N65" s="90"/>
      <c r="O65" s="90"/>
      <c r="P65" s="90" t="s">
        <v>381</v>
      </c>
      <c r="Q65" s="90"/>
      <c r="R65" s="90"/>
      <c r="S65" s="95" t="s">
        <v>382</v>
      </c>
      <c r="T65" s="91"/>
    </row>
    <row r="66" spans="1:20" s="92" customFormat="1" ht="30.5" customHeight="1">
      <c r="A66" s="87" t="str">
        <f>'S5 Maquette'!B66</f>
        <v>Traduction spécialisée Russe intermédiaire 5</v>
      </c>
      <c r="B66" s="88" t="str">
        <f>'S5 Maquette'!C66</f>
        <v>ECUE</v>
      </c>
      <c r="C66" s="89">
        <f>'S5 Maquette'!F67</f>
        <v>0</v>
      </c>
      <c r="D66" s="90">
        <v>1</v>
      </c>
      <c r="E66" s="90" t="s">
        <v>379</v>
      </c>
      <c r="F66" s="50" t="s">
        <v>379</v>
      </c>
      <c r="G66" s="90" t="s">
        <v>379</v>
      </c>
      <c r="H66" s="90" t="s">
        <v>379</v>
      </c>
      <c r="I66" s="90" t="s">
        <v>379</v>
      </c>
      <c r="J66" s="90"/>
      <c r="K66" s="90" t="s">
        <v>10</v>
      </c>
      <c r="L66" s="90"/>
      <c r="M66" s="90">
        <v>2</v>
      </c>
      <c r="N66" s="90"/>
      <c r="O66" s="90"/>
      <c r="P66" s="90" t="s">
        <v>381</v>
      </c>
      <c r="Q66" s="90"/>
      <c r="R66" s="90"/>
      <c r="S66" s="95" t="s">
        <v>382</v>
      </c>
      <c r="T66" s="91"/>
    </row>
    <row r="67" spans="1:20" s="92" customFormat="1" ht="30.5" customHeight="1">
      <c r="A67" s="87" t="str">
        <f>'S5 Maquette'!B67</f>
        <v>Analyse de documents Russe intermédiaire 5</v>
      </c>
      <c r="B67" s="88" t="str">
        <f>'S5 Maquette'!C67</f>
        <v>ECUE</v>
      </c>
      <c r="C67" s="89">
        <f>'S5 Maquette'!F68</f>
        <v>0</v>
      </c>
      <c r="D67" s="90">
        <v>1</v>
      </c>
      <c r="E67" s="90" t="s">
        <v>379</v>
      </c>
      <c r="F67" s="50" t="s">
        <v>379</v>
      </c>
      <c r="G67" s="90" t="s">
        <v>379</v>
      </c>
      <c r="H67" s="90" t="s">
        <v>379</v>
      </c>
      <c r="I67" s="90" t="s">
        <v>379</v>
      </c>
      <c r="J67" s="90"/>
      <c r="K67" s="90" t="s">
        <v>10</v>
      </c>
      <c r="L67" s="90"/>
      <c r="M67" s="90">
        <v>2</v>
      </c>
      <c r="N67" s="90"/>
      <c r="O67" s="90"/>
      <c r="P67" s="90" t="s">
        <v>381</v>
      </c>
      <c r="Q67" s="90"/>
      <c r="R67" s="90"/>
      <c r="S67" s="95" t="s">
        <v>382</v>
      </c>
      <c r="T67" s="91"/>
    </row>
    <row r="68" spans="1:20" s="103" customFormat="1" ht="30.5" customHeight="1">
      <c r="A68" s="96" t="str">
        <f>'S5 Maquette'!B68</f>
        <v>Option négociation ou langue C LEA</v>
      </c>
      <c r="B68" s="97" t="s">
        <v>13</v>
      </c>
      <c r="C68" s="98">
        <f>'S5 Maquette'!F69</f>
        <v>0</v>
      </c>
      <c r="D68" s="99">
        <v>1</v>
      </c>
      <c r="E68" s="99" t="s">
        <v>379</v>
      </c>
      <c r="F68" s="58" t="s">
        <v>379</v>
      </c>
      <c r="G68" s="99" t="s">
        <v>379</v>
      </c>
      <c r="H68" s="99" t="s">
        <v>379</v>
      </c>
      <c r="I68" s="99" t="s">
        <v>379</v>
      </c>
      <c r="J68" s="99">
        <v>7</v>
      </c>
      <c r="K68" s="100"/>
      <c r="L68" s="99"/>
      <c r="M68" s="99"/>
      <c r="N68" s="99"/>
      <c r="O68" s="99"/>
      <c r="P68" s="99"/>
      <c r="Q68" s="99"/>
      <c r="R68" s="99"/>
      <c r="S68" s="99"/>
      <c r="T68" s="102"/>
    </row>
    <row r="69" spans="1:20" s="92" customFormat="1" ht="30.5" customHeight="1">
      <c r="A69" s="87" t="str">
        <f>'S5 Maquette'!B69</f>
        <v>1 UE au choix</v>
      </c>
      <c r="B69" s="88" t="s">
        <v>38</v>
      </c>
      <c r="C69" s="89"/>
      <c r="D69" s="90"/>
      <c r="E69" s="90"/>
      <c r="F69" s="5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1"/>
    </row>
    <row r="70" spans="1:20" s="92" customFormat="1" ht="30.5" customHeight="1">
      <c r="A70" s="87" t="str">
        <f>'S5 Maquette'!B70</f>
        <v>Négociation, communication internationale 5</v>
      </c>
      <c r="B70" s="88" t="str">
        <f>'S5 Maquette'!C70</f>
        <v>UE</v>
      </c>
      <c r="C70" s="89">
        <f>'S5 Maquette'!F70</f>
        <v>0</v>
      </c>
      <c r="D70" s="90">
        <v>1</v>
      </c>
      <c r="E70" s="90" t="s">
        <v>379</v>
      </c>
      <c r="F70" s="50" t="s">
        <v>379</v>
      </c>
      <c r="G70" s="90" t="s">
        <v>379</v>
      </c>
      <c r="H70" s="90" t="s">
        <v>379</v>
      </c>
      <c r="I70" s="90" t="s">
        <v>379</v>
      </c>
      <c r="J70" s="90"/>
      <c r="K70" s="93"/>
      <c r="L70" s="90"/>
      <c r="M70" s="93"/>
      <c r="N70" s="90"/>
      <c r="O70" s="90"/>
      <c r="P70" s="93"/>
      <c r="Q70" s="90"/>
      <c r="R70" s="90"/>
      <c r="S70" s="94"/>
      <c r="T70" s="91"/>
    </row>
    <row r="71" spans="1:20" s="92" customFormat="1" ht="30.5" customHeight="1">
      <c r="A71" s="87" t="str">
        <f>'S5 Maquette'!B71</f>
        <v>Techniques de négociation 5</v>
      </c>
      <c r="B71" s="88" t="str">
        <f>'S5 Maquette'!C71</f>
        <v>ECUE</v>
      </c>
      <c r="C71" s="89">
        <f>'S5 Maquette'!F71</f>
        <v>0</v>
      </c>
      <c r="D71" s="90">
        <v>1</v>
      </c>
      <c r="E71" s="90" t="s">
        <v>379</v>
      </c>
      <c r="F71" s="50" t="s">
        <v>379</v>
      </c>
      <c r="G71" s="90" t="s">
        <v>379</v>
      </c>
      <c r="H71" s="90" t="s">
        <v>379</v>
      </c>
      <c r="I71" s="90" t="s">
        <v>379</v>
      </c>
      <c r="J71" s="90"/>
      <c r="K71" s="90" t="s">
        <v>10</v>
      </c>
      <c r="L71" s="90"/>
      <c r="M71" s="90">
        <v>2</v>
      </c>
      <c r="N71" s="90"/>
      <c r="O71" s="90"/>
      <c r="P71" s="90" t="s">
        <v>381</v>
      </c>
      <c r="Q71" s="90"/>
      <c r="R71" s="90"/>
      <c r="S71" s="95" t="s">
        <v>382</v>
      </c>
      <c r="T71" s="91"/>
    </row>
    <row r="72" spans="1:20" s="92" customFormat="1" ht="30.5" customHeight="1">
      <c r="A72" s="87" t="str">
        <f>'S5 Maquette'!B72</f>
        <v>Négociation en langue A: Anglais 5</v>
      </c>
      <c r="B72" s="88" t="str">
        <f>'S5 Maquette'!C72</f>
        <v>ECUE</v>
      </c>
      <c r="C72" s="89">
        <f>'S5 Maquette'!F72</f>
        <v>0</v>
      </c>
      <c r="D72" s="90">
        <v>1</v>
      </c>
      <c r="E72" s="90" t="s">
        <v>379</v>
      </c>
      <c r="F72" s="50" t="s">
        <v>379</v>
      </c>
      <c r="G72" s="90" t="s">
        <v>379</v>
      </c>
      <c r="H72" s="90" t="s">
        <v>379</v>
      </c>
      <c r="I72" s="90" t="s">
        <v>379</v>
      </c>
      <c r="J72" s="90"/>
      <c r="K72" s="90" t="s">
        <v>10</v>
      </c>
      <c r="L72" s="90"/>
      <c r="M72" s="90">
        <v>2</v>
      </c>
      <c r="N72" s="90"/>
      <c r="O72" s="90"/>
      <c r="P72" s="90" t="s">
        <v>381</v>
      </c>
      <c r="Q72" s="90"/>
      <c r="R72" s="90"/>
      <c r="S72" s="95" t="s">
        <v>382</v>
      </c>
      <c r="T72" s="91"/>
    </row>
    <row r="73" spans="1:20" s="92" customFormat="1" ht="30.5" customHeight="1">
      <c r="A73" s="87" t="str">
        <f>'S5 Maquette'!B73</f>
        <v>Négociation en langue B</v>
      </c>
      <c r="B73" s="88" t="str">
        <f>'S5 Maquette'!C73</f>
        <v>ECUE</v>
      </c>
      <c r="C73" s="89">
        <f>'S5 Maquette'!F73</f>
        <v>0</v>
      </c>
      <c r="D73" s="90">
        <v>1</v>
      </c>
      <c r="E73" s="90" t="s">
        <v>379</v>
      </c>
      <c r="F73" s="50" t="s">
        <v>379</v>
      </c>
      <c r="G73" s="90" t="s">
        <v>379</v>
      </c>
      <c r="H73" s="90" t="s">
        <v>379</v>
      </c>
      <c r="I73" s="90" t="s">
        <v>379</v>
      </c>
      <c r="J73" s="90"/>
      <c r="K73" s="90" t="s">
        <v>10</v>
      </c>
      <c r="L73" s="90"/>
      <c r="M73" s="90"/>
      <c r="N73" s="90"/>
      <c r="O73" s="90"/>
      <c r="P73" s="90" t="s">
        <v>381</v>
      </c>
      <c r="Q73" s="90"/>
      <c r="R73" s="90"/>
      <c r="S73" s="95" t="s">
        <v>382</v>
      </c>
      <c r="T73" s="91"/>
    </row>
    <row r="74" spans="1:20" s="92" customFormat="1" ht="30.5" customHeight="1">
      <c r="A74" s="87" t="str">
        <f>'S5 Maquette'!B74</f>
        <v>1 ECUE au choix (prendre la même langue que celle choisie en langue B)</v>
      </c>
      <c r="B74" s="88" t="str">
        <f>'S5 Maquette'!C74</f>
        <v>OPTION</v>
      </c>
      <c r="C74" s="89">
        <f>'S5 Maquette'!F74</f>
        <v>0</v>
      </c>
      <c r="D74" s="90"/>
      <c r="E74" s="90"/>
      <c r="F74" s="5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1"/>
    </row>
    <row r="75" spans="1:20" s="92" customFormat="1" ht="30.5" customHeight="1">
      <c r="A75" s="87" t="str">
        <f>'S5 Maquette'!B75</f>
        <v>Négociation en langue B: Allemand 5</v>
      </c>
      <c r="B75" s="88" t="str">
        <f>'S5 Maquette'!C75</f>
        <v>ECUE</v>
      </c>
      <c r="C75" s="89">
        <f>'S5 Maquette'!F75</f>
        <v>0</v>
      </c>
      <c r="D75" s="90">
        <v>1</v>
      </c>
      <c r="E75" s="90" t="s">
        <v>379</v>
      </c>
      <c r="F75" s="50" t="s">
        <v>379</v>
      </c>
      <c r="G75" s="90" t="s">
        <v>379</v>
      </c>
      <c r="H75" s="90" t="s">
        <v>379</v>
      </c>
      <c r="I75" s="90" t="s">
        <v>379</v>
      </c>
      <c r="J75" s="90"/>
      <c r="K75" s="90" t="s">
        <v>10</v>
      </c>
      <c r="L75" s="90"/>
      <c r="M75" s="90">
        <v>2</v>
      </c>
      <c r="N75" s="90"/>
      <c r="O75" s="90"/>
      <c r="P75" s="90" t="s">
        <v>381</v>
      </c>
      <c r="Q75" s="90"/>
      <c r="R75" s="90"/>
      <c r="S75" s="95" t="s">
        <v>382</v>
      </c>
      <c r="T75" s="91"/>
    </row>
    <row r="76" spans="1:20" s="92" customFormat="1" ht="30.5" customHeight="1">
      <c r="A76" s="87" t="str">
        <f>'S5 Maquette'!B76</f>
        <v>Négociation en langue B: Arabe 5</v>
      </c>
      <c r="B76" s="88" t="str">
        <f>'S5 Maquette'!C76</f>
        <v>ECUE</v>
      </c>
      <c r="C76" s="89">
        <f>'S5 Maquette'!F76</f>
        <v>0</v>
      </c>
      <c r="D76" s="90">
        <v>1</v>
      </c>
      <c r="E76" s="90" t="s">
        <v>379</v>
      </c>
      <c r="F76" s="50" t="s">
        <v>379</v>
      </c>
      <c r="G76" s="90" t="s">
        <v>379</v>
      </c>
      <c r="H76" s="90" t="s">
        <v>379</v>
      </c>
      <c r="I76" s="90" t="s">
        <v>379</v>
      </c>
      <c r="J76" s="90"/>
      <c r="K76" s="90" t="s">
        <v>10</v>
      </c>
      <c r="L76" s="90"/>
      <c r="M76" s="90">
        <v>2</v>
      </c>
      <c r="N76" s="90"/>
      <c r="O76" s="90"/>
      <c r="P76" s="90" t="s">
        <v>381</v>
      </c>
      <c r="Q76" s="90"/>
      <c r="R76" s="90"/>
      <c r="S76" s="95" t="s">
        <v>382</v>
      </c>
      <c r="T76" s="91"/>
    </row>
    <row r="77" spans="1:20" s="92" customFormat="1" ht="30.5" customHeight="1">
      <c r="A77" s="87" t="str">
        <f>'S5 Maquette'!B77</f>
        <v>Négociation en langue B: Chinois 5</v>
      </c>
      <c r="B77" s="88" t="str">
        <f>'S5 Maquette'!C77</f>
        <v>ECUE</v>
      </c>
      <c r="C77" s="89">
        <f>'S5 Maquette'!F77</f>
        <v>0</v>
      </c>
      <c r="D77" s="90">
        <v>1</v>
      </c>
      <c r="E77" s="90" t="s">
        <v>379</v>
      </c>
      <c r="F77" s="50" t="s">
        <v>379</v>
      </c>
      <c r="G77" s="90" t="s">
        <v>379</v>
      </c>
      <c r="H77" s="90" t="s">
        <v>379</v>
      </c>
      <c r="I77" s="90" t="s">
        <v>379</v>
      </c>
      <c r="J77" s="90"/>
      <c r="K77" s="90" t="s">
        <v>10</v>
      </c>
      <c r="L77" s="90"/>
      <c r="M77" s="90">
        <v>2</v>
      </c>
      <c r="N77" s="90"/>
      <c r="O77" s="90"/>
      <c r="P77" s="90" t="s">
        <v>381</v>
      </c>
      <c r="Q77" s="90"/>
      <c r="R77" s="90"/>
      <c r="S77" s="95" t="s">
        <v>382</v>
      </c>
      <c r="T77" s="91"/>
    </row>
    <row r="78" spans="1:20" s="92" customFormat="1" ht="30.5" customHeight="1">
      <c r="A78" s="87" t="str">
        <f>'S5 Maquette'!B78</f>
        <v>Négociation en langue B: Espagnol 5</v>
      </c>
      <c r="B78" s="88" t="str">
        <f>'S5 Maquette'!C78</f>
        <v>ECUE</v>
      </c>
      <c r="C78" s="89">
        <f>'S5 Maquette'!F78</f>
        <v>0</v>
      </c>
      <c r="D78" s="90">
        <v>1</v>
      </c>
      <c r="E78" s="90" t="s">
        <v>379</v>
      </c>
      <c r="F78" s="50" t="s">
        <v>379</v>
      </c>
      <c r="G78" s="90" t="s">
        <v>379</v>
      </c>
      <c r="H78" s="90" t="s">
        <v>379</v>
      </c>
      <c r="I78" s="90" t="s">
        <v>379</v>
      </c>
      <c r="J78" s="90"/>
      <c r="K78" s="90" t="s">
        <v>10</v>
      </c>
      <c r="L78" s="90"/>
      <c r="M78" s="90">
        <v>2</v>
      </c>
      <c r="N78" s="90"/>
      <c r="O78" s="90"/>
      <c r="P78" s="90" t="s">
        <v>381</v>
      </c>
      <c r="Q78" s="90"/>
      <c r="R78" s="90"/>
      <c r="S78" s="95" t="s">
        <v>382</v>
      </c>
      <c r="T78" s="91"/>
    </row>
    <row r="79" spans="1:20" s="92" customFormat="1" ht="30.5" customHeight="1">
      <c r="A79" s="87" t="str">
        <f>'S5 Maquette'!B79</f>
        <v>Négociation en langue B: Italien 5</v>
      </c>
      <c r="B79" s="88" t="str">
        <f>'S5 Maquette'!C79</f>
        <v>ECUE</v>
      </c>
      <c r="C79" s="89">
        <f>'S5 Maquette'!F79</f>
        <v>0</v>
      </c>
      <c r="D79" s="90">
        <v>1</v>
      </c>
      <c r="E79" s="90" t="s">
        <v>379</v>
      </c>
      <c r="F79" s="50" t="s">
        <v>379</v>
      </c>
      <c r="G79" s="90" t="s">
        <v>379</v>
      </c>
      <c r="H79" s="90" t="s">
        <v>379</v>
      </c>
      <c r="I79" s="90" t="s">
        <v>379</v>
      </c>
      <c r="J79" s="90"/>
      <c r="K79" s="90" t="s">
        <v>10</v>
      </c>
      <c r="L79" s="90"/>
      <c r="M79" s="90">
        <v>2</v>
      </c>
      <c r="N79" s="90"/>
      <c r="O79" s="90"/>
      <c r="P79" s="90" t="s">
        <v>381</v>
      </c>
      <c r="Q79" s="90"/>
      <c r="R79" s="90"/>
      <c r="S79" s="95" t="s">
        <v>382</v>
      </c>
      <c r="T79" s="91"/>
    </row>
    <row r="80" spans="1:20" s="92" customFormat="1" ht="30.5" customHeight="1">
      <c r="A80" s="87" t="str">
        <f>'S5 Maquette'!B80</f>
        <v>Négociation en langue B: Portugais 5</v>
      </c>
      <c r="B80" s="88" t="str">
        <f>'S5 Maquette'!C80</f>
        <v>ECUE</v>
      </c>
      <c r="C80" s="89">
        <f>'S5 Maquette'!F80</f>
        <v>0</v>
      </c>
      <c r="D80" s="90">
        <v>1</v>
      </c>
      <c r="E80" s="90" t="s">
        <v>379</v>
      </c>
      <c r="F80" s="50" t="s">
        <v>379</v>
      </c>
      <c r="G80" s="90" t="s">
        <v>379</v>
      </c>
      <c r="H80" s="90" t="s">
        <v>379</v>
      </c>
      <c r="I80" s="90" t="s">
        <v>379</v>
      </c>
      <c r="J80" s="90"/>
      <c r="K80" s="90" t="s">
        <v>10</v>
      </c>
      <c r="L80" s="90"/>
      <c r="M80" s="90">
        <v>2</v>
      </c>
      <c r="N80" s="90"/>
      <c r="O80" s="90"/>
      <c r="P80" s="90" t="s">
        <v>381</v>
      </c>
      <c r="Q80" s="90"/>
      <c r="R80" s="90"/>
      <c r="S80" s="95" t="s">
        <v>382</v>
      </c>
      <c r="T80" s="91"/>
    </row>
    <row r="81" spans="1:20" s="92" customFormat="1" ht="30.5" customHeight="1">
      <c r="A81" s="87" t="str">
        <f>'S5 Maquette'!B81</f>
        <v>Négociation en langue B: Russe 5</v>
      </c>
      <c r="B81" s="88" t="str">
        <f>'S5 Maquette'!C81</f>
        <v>ECUE</v>
      </c>
      <c r="C81" s="89">
        <f>'S5 Maquette'!F81</f>
        <v>0</v>
      </c>
      <c r="D81" s="90">
        <v>1</v>
      </c>
      <c r="E81" s="90" t="s">
        <v>379</v>
      </c>
      <c r="F81" s="50" t="s">
        <v>379</v>
      </c>
      <c r="G81" s="90" t="s">
        <v>379</v>
      </c>
      <c r="H81" s="90" t="s">
        <v>379</v>
      </c>
      <c r="I81" s="90" t="s">
        <v>379</v>
      </c>
      <c r="J81" s="90"/>
      <c r="K81" s="90" t="s">
        <v>10</v>
      </c>
      <c r="L81" s="90"/>
      <c r="M81" s="90">
        <v>2</v>
      </c>
      <c r="N81" s="90"/>
      <c r="O81" s="90"/>
      <c r="P81" s="90" t="s">
        <v>381</v>
      </c>
      <c r="Q81" s="90"/>
      <c r="R81" s="90"/>
      <c r="S81" s="95" t="s">
        <v>382</v>
      </c>
      <c r="T81" s="91"/>
    </row>
    <row r="82" spans="1:20" s="92" customFormat="1" ht="30.5" customHeight="1">
      <c r="A82" s="87" t="str">
        <f>'S5 Maquette'!B82</f>
        <v>Langue C (mutualisée langue B)</v>
      </c>
      <c r="B82" s="88" t="str">
        <f>'S5 Maquette'!C82</f>
        <v>UE</v>
      </c>
      <c r="C82" s="89">
        <f>'S5 Maquette'!F82</f>
        <v>0</v>
      </c>
      <c r="D82" s="90">
        <v>1</v>
      </c>
      <c r="E82" s="90" t="s">
        <v>379</v>
      </c>
      <c r="F82" s="50" t="s">
        <v>379</v>
      </c>
      <c r="G82" s="90" t="s">
        <v>379</v>
      </c>
      <c r="H82" s="90" t="s">
        <v>379</v>
      </c>
      <c r="I82" s="90" t="s">
        <v>379</v>
      </c>
      <c r="J82" s="90">
        <v>7</v>
      </c>
      <c r="K82" s="90" t="s">
        <v>10</v>
      </c>
      <c r="L82" s="90"/>
      <c r="M82" s="90"/>
      <c r="N82" s="90"/>
      <c r="O82" s="90"/>
      <c r="P82" s="90"/>
      <c r="Q82" s="90"/>
      <c r="R82" s="90"/>
      <c r="S82" s="90"/>
      <c r="T82" s="91"/>
    </row>
    <row r="83" spans="1:20" s="92" customFormat="1" ht="30.5" customHeight="1">
      <c r="A83" s="87" t="str">
        <f>'S5 Maquette'!B83</f>
        <v>1 UE au choix (prendre une langue différente de la langue B choisie)</v>
      </c>
      <c r="B83" s="88" t="str">
        <f>'S5 Maquette'!C83</f>
        <v>OPTION</v>
      </c>
      <c r="C83" s="89">
        <f>'S5 Maquette'!F83</f>
        <v>0</v>
      </c>
      <c r="D83" s="90"/>
      <c r="E83" s="90"/>
      <c r="F83" s="5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1"/>
    </row>
    <row r="84" spans="1:20" s="92" customFormat="1" ht="30.5" customHeight="1">
      <c r="A84" s="87" t="str">
        <f>'S5 Maquette'!B84</f>
        <v>Voir choix de langue B ci-dessus</v>
      </c>
      <c r="B84" s="88" t="str">
        <f>'S5 Maquette'!C84</f>
        <v>UE</v>
      </c>
      <c r="C84" s="89">
        <f>'S5 Maquette'!F84</f>
        <v>0</v>
      </c>
      <c r="D84" s="90">
        <v>1</v>
      </c>
      <c r="E84" s="90" t="s">
        <v>379</v>
      </c>
      <c r="F84" s="50" t="s">
        <v>379</v>
      </c>
      <c r="G84" s="90" t="s">
        <v>379</v>
      </c>
      <c r="H84" s="90" t="s">
        <v>379</v>
      </c>
      <c r="I84" s="90" t="s">
        <v>379</v>
      </c>
      <c r="J84" s="90"/>
      <c r="K84" s="90" t="s">
        <v>10</v>
      </c>
      <c r="L84" s="90"/>
      <c r="M84" s="90" t="s">
        <v>384</v>
      </c>
      <c r="N84" s="90"/>
      <c r="O84" s="90"/>
      <c r="P84" s="90" t="s">
        <v>381</v>
      </c>
      <c r="Q84" s="90"/>
      <c r="R84" s="90"/>
      <c r="S84" s="90" t="s">
        <v>385</v>
      </c>
      <c r="T84" s="91"/>
    </row>
    <row r="85" spans="1:20" s="103" customFormat="1" ht="30.5" customHeight="1">
      <c r="A85" s="96" t="str">
        <f>'S5 Maquette'!B86</f>
        <v>UE facultative à visée professionnalisante L@UCA</v>
      </c>
      <c r="B85" s="97" t="str">
        <f>'S5 Maquette'!C86</f>
        <v>UE</v>
      </c>
      <c r="C85" s="98">
        <f>'S5 Maquette'!F86</f>
        <v>0</v>
      </c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99"/>
      <c r="Q85" s="99"/>
      <c r="R85" s="99"/>
      <c r="S85" s="99"/>
      <c r="T85" s="102"/>
    </row>
    <row r="86" spans="1:20" s="128" customFormat="1" ht="30.5" customHeight="1">
      <c r="A86" s="96" t="str">
        <f>'S5 Maquette'!B87</f>
        <v>UE MPC 1D Semestre 5 - niveau 2 : S’APPROPRIER LES SAVOIRS POUR ENSEIGNER À L’ÉCOLE PRIMAIRE et LE CADRE INSTITUTIONNEL D’EXERCICE DU MÉTIER</v>
      </c>
      <c r="B86" s="97" t="str">
        <f>'S5 Maquette'!C87</f>
        <v>UE</v>
      </c>
      <c r="C86" s="125">
        <f>'S5 Maquette'!F87</f>
        <v>0</v>
      </c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26"/>
      <c r="Q86" s="126"/>
      <c r="R86" s="126"/>
      <c r="S86" s="126"/>
      <c r="T86" s="127"/>
    </row>
    <row r="87" spans="1:20" ht="30.5" customHeight="1">
      <c r="A87" s="85" t="str">
        <f>'S5 Maquette'!B88</f>
        <v>Ecrit 1 Mathematiques et Francais</v>
      </c>
      <c r="B87" s="32" t="str">
        <f>'S5 Maquette'!C88</f>
        <v>ECUE</v>
      </c>
      <c r="C87" s="31">
        <f>'S5 Maquette'!F88</f>
        <v>0</v>
      </c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29"/>
      <c r="Q87" s="29"/>
      <c r="R87" s="29"/>
      <c r="S87" s="29"/>
      <c r="T87" s="34"/>
    </row>
    <row r="88" spans="1:20" ht="30.5" customHeight="1">
      <c r="A88" s="85" t="str">
        <f>'S5 Maquette'!B89</f>
        <v>Ecrit 2 : Histoire et Geographie. Arts. Sciences</v>
      </c>
      <c r="B88" s="32" t="str">
        <f>'S5 Maquette'!C89</f>
        <v>ECUE</v>
      </c>
      <c r="C88" s="31">
        <f>'S5 Maquette'!F89</f>
        <v>0</v>
      </c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29"/>
      <c r="Q88" s="29"/>
      <c r="R88" s="29"/>
      <c r="S88" s="29"/>
      <c r="T88" s="34"/>
    </row>
    <row r="89" spans="1:20" ht="30.5" customHeight="1">
      <c r="A89" s="85" t="str">
        <f>'S5 Maquette'!B90</f>
        <v>Ecrit 2 : Renforcement de l'ecrit 2</v>
      </c>
      <c r="B89" s="32" t="str">
        <f>'S5 Maquette'!C90</f>
        <v>ECUE</v>
      </c>
      <c r="C89" s="31">
        <f>'S5 Maquette'!F90</f>
        <v>0</v>
      </c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29"/>
      <c r="Q89" s="29"/>
      <c r="R89" s="29"/>
      <c r="S89" s="29"/>
      <c r="T89" s="34"/>
    </row>
    <row r="90" spans="1:20" ht="30.5" customHeight="1">
      <c r="A90" s="85" t="str">
        <f>'S5 Maquette'!B91</f>
        <v>Oral 2 : Le metier de professeur</v>
      </c>
      <c r="B90" s="32" t="str">
        <f>'S5 Maquette'!C91</f>
        <v>ECUE</v>
      </c>
      <c r="C90" s="31">
        <f>'S5 Maquette'!F91</f>
        <v>0</v>
      </c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29"/>
      <c r="Q90" s="29"/>
      <c r="R90" s="29"/>
      <c r="S90" s="29"/>
      <c r="T90" s="34"/>
    </row>
    <row r="91" spans="1:20" ht="30.5" customHeight="1">
      <c r="A91" s="85" t="str">
        <f>'S5 Maquette'!B92</f>
        <v>Oral 2-2 le Metier de professeur 1D</v>
      </c>
      <c r="B91" s="32" t="str">
        <f>'S5 Maquette'!C92</f>
        <v>ECUE</v>
      </c>
      <c r="C91" s="31">
        <f>'S5 Maquette'!F92</f>
        <v>0</v>
      </c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29"/>
      <c r="Q91" s="29"/>
      <c r="R91" s="29"/>
      <c r="S91" s="29"/>
      <c r="T91" s="34"/>
    </row>
    <row r="92" spans="1:20" ht="30.5" customHeight="1">
      <c r="A92" s="85" t="str">
        <f>'S5 Maquette'!B93</f>
        <v>UE Préparation concours 2D niveau 2 LLCER ANGLAIS</v>
      </c>
      <c r="B92" s="32" t="str">
        <f>'S5 Maquette'!C93</f>
        <v>UE</v>
      </c>
      <c r="C92" s="31">
        <f>'S5 Maquette'!F93</f>
        <v>0</v>
      </c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29"/>
      <c r="Q92" s="29"/>
      <c r="R92" s="29"/>
      <c r="S92" s="29"/>
      <c r="T92" s="34"/>
    </row>
    <row r="93" spans="1:20" ht="30.5" customHeight="1">
      <c r="A93" s="85" t="str">
        <f>'S5 Maquette'!B95</f>
        <v>Analyse des faits de langue anglais</v>
      </c>
      <c r="B93" s="32" t="str">
        <f>'S5 Maquette'!C95</f>
        <v>ECUE</v>
      </c>
      <c r="C93" s="31">
        <f>'S5 Maquette'!F95</f>
        <v>0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29"/>
      <c r="Q93" s="29"/>
      <c r="R93" s="29"/>
      <c r="S93" s="29"/>
      <c r="T93" s="34"/>
    </row>
    <row r="94" spans="1:20" ht="30.5" customHeight="1">
      <c r="A94" s="85" t="str">
        <f>'S5 Maquette'!B96</f>
        <v>Pratique de l'oral anglais</v>
      </c>
      <c r="B94" s="32" t="str">
        <f>'S5 Maquette'!C96</f>
        <v>ECUE</v>
      </c>
      <c r="C94" s="31">
        <f>'S5 Maquette'!F96</f>
        <v>0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29"/>
      <c r="Q94" s="29"/>
      <c r="R94" s="29"/>
      <c r="S94" s="29"/>
      <c r="T94" s="34"/>
    </row>
    <row r="95" spans="1:20" ht="30.5" customHeight="1">
      <c r="A95" s="85" t="str">
        <f>'S5 Maquette'!B97</f>
        <v>UE Préparation concours 2D niveau 3 LLCER Espagnol</v>
      </c>
      <c r="B95" s="32" t="str">
        <f>'S5 Maquette'!C97</f>
        <v>UE</v>
      </c>
      <c r="C95" s="31">
        <f>'S5 Maquette'!F97</f>
        <v>0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29"/>
      <c r="Q95" s="29"/>
      <c r="R95" s="29"/>
      <c r="S95" s="29"/>
      <c r="T95" s="34"/>
    </row>
    <row r="96" spans="1:20" ht="30.5" customHeight="1">
      <c r="A96" s="85" t="str">
        <f>'S5 Maquette'!B98</f>
        <v>Faits  de langue et grammaire - espagnol</v>
      </c>
      <c r="B96" s="32" t="str">
        <f>'S5 Maquette'!C98</f>
        <v>ECUE</v>
      </c>
      <c r="C96" s="31">
        <f>'S5 Maquette'!F98</f>
        <v>0</v>
      </c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29"/>
      <c r="Q96" s="29"/>
      <c r="R96" s="29"/>
      <c r="S96" s="29"/>
      <c r="T96" s="34"/>
    </row>
    <row r="97" spans="1:20" ht="30.5" customHeight="1">
      <c r="A97" s="85" t="str">
        <f>'S5 Maquette'!B99</f>
        <v>Analyse de documents audiovisuels - espagnol</v>
      </c>
      <c r="B97" s="32" t="str">
        <f>'S5 Maquette'!C99</f>
        <v>ECUE</v>
      </c>
      <c r="C97" s="31">
        <f>'S5 Maquette'!F99</f>
        <v>0</v>
      </c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29"/>
      <c r="Q97" s="29"/>
      <c r="R97" s="29"/>
      <c r="S97" s="29"/>
      <c r="T97" s="34"/>
    </row>
    <row r="98" spans="1:20" ht="30.5" customHeight="1">
      <c r="A98" s="85" t="str">
        <f>'S5 Maquette'!B100</f>
        <v>Préparation à l'oral - espagnol</v>
      </c>
      <c r="B98" s="32" t="str">
        <f>'S5 Maquette'!C100</f>
        <v>ECUE</v>
      </c>
      <c r="C98" s="31">
        <f>'S5 Maquette'!F100</f>
        <v>0</v>
      </c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29"/>
      <c r="Q98" s="29"/>
      <c r="R98" s="29"/>
      <c r="S98" s="29"/>
      <c r="T98" s="34"/>
    </row>
    <row r="99" spans="1:20" ht="30.5" customHeight="1">
      <c r="A99" s="85" t="str">
        <f>'S5 Maquette'!B101</f>
        <v>UE Préparation concours 2D niveau 3 LLCER Italien</v>
      </c>
      <c r="B99" s="32" t="str">
        <f>'S5 Maquette'!C101</f>
        <v>UE</v>
      </c>
      <c r="C99" s="31">
        <f>'S5 Maquette'!F101</f>
        <v>0</v>
      </c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29"/>
      <c r="Q99" s="29"/>
      <c r="R99" s="29"/>
      <c r="S99" s="29"/>
      <c r="T99" s="34"/>
    </row>
    <row r="100" spans="1:20" ht="30.5" customHeight="1">
      <c r="A100" s="85" t="str">
        <f>'S5 Maquette'!B102</f>
        <v>Traduction et faits de langue - Italien</v>
      </c>
      <c r="B100" s="32" t="str">
        <f>'S5 Maquette'!C102</f>
        <v>ECUE</v>
      </c>
      <c r="C100" s="31">
        <f>'S5 Maquette'!F102</f>
        <v>0</v>
      </c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29"/>
      <c r="Q100" s="29"/>
      <c r="R100" s="29"/>
      <c r="S100" s="29"/>
      <c r="T100" s="34"/>
    </row>
    <row r="101" spans="1:20" ht="30.5" customHeight="1">
      <c r="A101" s="85" t="str">
        <f>'S5 Maquette'!B103</f>
        <v>Littérature - Civilisation - Italien</v>
      </c>
      <c r="B101" s="32" t="str">
        <f>'S5 Maquette'!C103</f>
        <v>ECUE</v>
      </c>
      <c r="C101" s="31">
        <f>'S5 Maquette'!F103</f>
        <v>0</v>
      </c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29"/>
      <c r="Q101" s="29"/>
      <c r="R101" s="29"/>
      <c r="S101" s="29"/>
      <c r="T101" s="34"/>
    </row>
    <row r="102" spans="1:20" ht="30.5" customHeight="1">
      <c r="A102" s="85" t="str">
        <f>'S5 Maquette'!B104</f>
        <v xml:space="preserve">Didactique - Méthodologie - Italien </v>
      </c>
      <c r="B102" s="32" t="str">
        <f>'S5 Maquette'!C104</f>
        <v>ECUE</v>
      </c>
      <c r="C102" s="31">
        <f>'S5 Maquette'!F104</f>
        <v>0</v>
      </c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29"/>
      <c r="Q102" s="29"/>
      <c r="R102" s="29"/>
      <c r="S102" s="29"/>
      <c r="T102" s="34"/>
    </row>
    <row r="103" spans="1:20" ht="30.5" customHeight="1">
      <c r="A103" s="85">
        <f>'S5 Maquette'!B105</f>
        <v>0</v>
      </c>
      <c r="B103" s="32">
        <f>'S5 Maquette'!C105</f>
        <v>0</v>
      </c>
      <c r="C103" s="31">
        <f>'S5 Maquette'!F105</f>
        <v>0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34"/>
    </row>
    <row r="104" spans="1:20" ht="30.5" customHeight="1">
      <c r="A104" s="85">
        <f>'S5 Maquette'!B106</f>
        <v>0</v>
      </c>
      <c r="B104" s="32">
        <f>'S5 Maquette'!C106</f>
        <v>0</v>
      </c>
      <c r="C104" s="31">
        <f>'S5 Maquette'!F106</f>
        <v>0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34"/>
    </row>
    <row r="105" spans="1:20" ht="30.5" customHeight="1">
      <c r="A105" s="85">
        <f>'S5 Maquette'!B107</f>
        <v>0</v>
      </c>
      <c r="B105" s="32">
        <f>'S5 Maquette'!C107</f>
        <v>0</v>
      </c>
      <c r="C105" s="31">
        <f>'S5 Maquette'!F107</f>
        <v>0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34"/>
    </row>
    <row r="106" spans="1:20" ht="30.5" customHeight="1">
      <c r="A106" s="85">
        <f>'S5 Maquette'!B108</f>
        <v>0</v>
      </c>
      <c r="B106" s="32">
        <f>'S5 Maquette'!C108</f>
        <v>0</v>
      </c>
      <c r="C106" s="31">
        <f>'S5 Maquette'!F108</f>
        <v>0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34"/>
    </row>
    <row r="107" spans="1:20" ht="30.5" customHeight="1">
      <c r="A107" s="85">
        <f>'S5 Maquette'!B109</f>
        <v>0</v>
      </c>
      <c r="B107" s="32">
        <f>'S5 Maquette'!C109</f>
        <v>0</v>
      </c>
      <c r="C107" s="31">
        <f>'S5 Maquette'!F109</f>
        <v>0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34"/>
    </row>
    <row r="108" spans="1:20" ht="30.5" customHeight="1">
      <c r="A108" s="85">
        <f>'S5 Maquette'!B110</f>
        <v>0</v>
      </c>
      <c r="B108" s="32">
        <f>'S5 Maquette'!C110</f>
        <v>0</v>
      </c>
      <c r="C108" s="31">
        <f>'S5 Maquette'!F110</f>
        <v>0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34"/>
    </row>
    <row r="109" spans="1:20" ht="30.5" customHeight="1">
      <c r="A109" s="85">
        <f>'S5 Maquette'!B111</f>
        <v>0</v>
      </c>
      <c r="B109" s="32">
        <f>'S5 Maquette'!C111</f>
        <v>0</v>
      </c>
      <c r="C109" s="31">
        <f>'S5 Maquette'!F111</f>
        <v>0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34"/>
    </row>
    <row r="110" spans="1:20" ht="30.5" customHeight="1">
      <c r="A110" s="85">
        <f>'S5 Maquette'!B112</f>
        <v>0</v>
      </c>
      <c r="B110" s="32">
        <f>'S5 Maquette'!C112</f>
        <v>0</v>
      </c>
      <c r="C110" s="31">
        <f>'S5 Maquette'!F112</f>
        <v>0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34"/>
    </row>
    <row r="111" spans="1:20" ht="30.5" customHeight="1">
      <c r="A111" s="85">
        <f>'S5 Maquette'!B113</f>
        <v>0</v>
      </c>
      <c r="B111" s="32">
        <f>'S5 Maquette'!C113</f>
        <v>0</v>
      </c>
      <c r="C111" s="31">
        <f>'S5 Maquette'!F113</f>
        <v>0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34"/>
    </row>
    <row r="112" spans="1:20" ht="30.5" customHeight="1">
      <c r="A112" s="85">
        <f>'S5 Maquette'!B114</f>
        <v>0</v>
      </c>
      <c r="B112" s="32">
        <f>'S5 Maquette'!C114</f>
        <v>0</v>
      </c>
      <c r="C112" s="31">
        <f>'S5 Maquette'!F114</f>
        <v>0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34"/>
    </row>
    <row r="113" spans="1:20" ht="30.5" customHeight="1">
      <c r="A113" s="85">
        <f>'S5 Maquette'!B115</f>
        <v>0</v>
      </c>
      <c r="B113" s="32">
        <f>'S5 Maquette'!C115</f>
        <v>0</v>
      </c>
      <c r="C113" s="31">
        <f>'S5 Maquette'!F115</f>
        <v>0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34"/>
    </row>
    <row r="114" spans="1:20" ht="30.5" customHeight="1">
      <c r="A114" s="85">
        <f>'S5 Maquette'!B116</f>
        <v>0</v>
      </c>
      <c r="B114" s="32">
        <f>'S5 Maquette'!C116</f>
        <v>0</v>
      </c>
      <c r="C114" s="31">
        <f>'S5 Maquette'!F116</f>
        <v>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34"/>
    </row>
    <row r="115" spans="1:20" ht="30.5" customHeight="1">
      <c r="A115" s="85">
        <f>'S5 Maquette'!B117</f>
        <v>0</v>
      </c>
      <c r="B115" s="32">
        <f>'S5 Maquette'!C117</f>
        <v>0</v>
      </c>
      <c r="C115" s="31">
        <f>'S5 Maquette'!F117</f>
        <v>0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34"/>
    </row>
    <row r="116" spans="1:20" ht="30.5" customHeight="1">
      <c r="A116" s="85">
        <f>'S5 Maquette'!B118</f>
        <v>0</v>
      </c>
      <c r="B116" s="32">
        <f>'S5 Maquette'!C118</f>
        <v>0</v>
      </c>
      <c r="C116" s="31">
        <f>'S5 Maquette'!F118</f>
        <v>0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34"/>
    </row>
    <row r="117" spans="1:20" ht="30.5" customHeight="1">
      <c r="A117" s="85">
        <f>'S5 Maquette'!B119</f>
        <v>0</v>
      </c>
      <c r="B117" s="32">
        <f>'S5 Maquette'!C119</f>
        <v>0</v>
      </c>
      <c r="C117" s="31">
        <f>'S5 Maquette'!F119</f>
        <v>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34"/>
    </row>
    <row r="118" spans="1:20" ht="30.5" customHeight="1">
      <c r="A118" s="85">
        <f>'S5 Maquette'!B120</f>
        <v>0</v>
      </c>
      <c r="B118" s="32">
        <f>'S5 Maquette'!C120</f>
        <v>0</v>
      </c>
      <c r="C118" s="31">
        <f>'S5 Maquette'!F120</f>
        <v>0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34"/>
    </row>
    <row r="119" spans="1:20" ht="30.5" customHeight="1">
      <c r="A119" s="85">
        <f>'S5 Maquette'!B121</f>
        <v>0</v>
      </c>
      <c r="B119" s="32">
        <f>'S5 Maquette'!C121</f>
        <v>0</v>
      </c>
      <c r="C119" s="31">
        <f>'S5 Maquette'!F121</f>
        <v>0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34"/>
    </row>
    <row r="120" spans="1:20" ht="30.5" customHeight="1">
      <c r="A120" s="85">
        <f>'S5 Maquette'!B122</f>
        <v>0</v>
      </c>
      <c r="B120" s="32">
        <f>'S5 Maquette'!C122</f>
        <v>0</v>
      </c>
      <c r="C120" s="31">
        <f>'S5 Maquette'!F122</f>
        <v>0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34"/>
    </row>
    <row r="121" spans="1:20" ht="30.5" customHeight="1">
      <c r="A121" s="85">
        <f>'S5 Maquette'!B123</f>
        <v>0</v>
      </c>
      <c r="B121" s="32">
        <f>'S5 Maquette'!C123</f>
        <v>0</v>
      </c>
      <c r="C121" s="31">
        <f>'S5 Maquette'!F123</f>
        <v>0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34"/>
    </row>
    <row r="122" spans="1:20" ht="30.5" customHeight="1">
      <c r="A122" s="85">
        <f>'S5 Maquette'!B124</f>
        <v>0</v>
      </c>
      <c r="B122" s="32">
        <f>'S5 Maquette'!C124</f>
        <v>0</v>
      </c>
      <c r="C122" s="31">
        <f>'S5 Maquette'!F124</f>
        <v>0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34"/>
    </row>
    <row r="123" spans="1:20" ht="30.5" customHeight="1">
      <c r="A123" s="85">
        <f>'S5 Maquette'!B125</f>
        <v>0</v>
      </c>
      <c r="B123" s="32">
        <f>'S5 Maquette'!C125</f>
        <v>0</v>
      </c>
      <c r="C123" s="31">
        <f>'S5 Maquette'!F125</f>
        <v>0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34"/>
    </row>
    <row r="124" spans="1:20" ht="30.5" customHeight="1">
      <c r="A124" s="85">
        <f>'S5 Maquette'!B126</f>
        <v>0</v>
      </c>
      <c r="B124" s="32">
        <f>'S5 Maquette'!C126</f>
        <v>0</v>
      </c>
      <c r="C124" s="31">
        <f>'S5 Maquette'!F126</f>
        <v>0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34"/>
    </row>
    <row r="125" spans="1:20" ht="30.5" customHeight="1">
      <c r="A125" s="85">
        <f>'S5 Maquette'!B127</f>
        <v>0</v>
      </c>
      <c r="B125" s="32">
        <f>'S5 Maquette'!C127</f>
        <v>0</v>
      </c>
      <c r="C125" s="31">
        <f>'S5 Maquette'!F127</f>
        <v>0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34"/>
    </row>
    <row r="126" spans="1:20" ht="30.5" customHeight="1">
      <c r="A126" s="85">
        <f>'S5 Maquette'!B128</f>
        <v>0</v>
      </c>
      <c r="B126" s="32">
        <f>'S5 Maquette'!C128</f>
        <v>0</v>
      </c>
      <c r="C126" s="31">
        <f>'S5 Maquette'!F128</f>
        <v>0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34"/>
    </row>
    <row r="127" spans="1:20" ht="30.5" customHeight="1">
      <c r="A127" s="85">
        <f>'S5 Maquette'!B129</f>
        <v>0</v>
      </c>
      <c r="B127" s="32">
        <f>'S5 Maquette'!C129</f>
        <v>0</v>
      </c>
      <c r="C127" s="31">
        <f>'S5 Maquette'!F129</f>
        <v>0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34"/>
    </row>
    <row r="128" spans="1:20" ht="30.5" customHeight="1">
      <c r="A128" s="85">
        <f>'S5 Maquette'!B130</f>
        <v>0</v>
      </c>
      <c r="B128" s="32">
        <f>'S5 Maquette'!C130</f>
        <v>0</v>
      </c>
      <c r="C128" s="31">
        <f>'S5 Maquette'!F130</f>
        <v>0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34"/>
    </row>
    <row r="129" spans="1:20" ht="30.5" customHeight="1">
      <c r="A129" s="85">
        <f>'S5 Maquette'!B131</f>
        <v>0</v>
      </c>
      <c r="B129" s="32">
        <f>'S5 Maquette'!C131</f>
        <v>0</v>
      </c>
      <c r="C129" s="31">
        <f>'S5 Maquette'!F131</f>
        <v>0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34"/>
    </row>
    <row r="130" spans="1:20" ht="30.5" customHeight="1">
      <c r="A130" s="85">
        <f>'S5 Maquette'!B132</f>
        <v>0</v>
      </c>
      <c r="B130" s="32">
        <f>'S5 Maquette'!C132</f>
        <v>0</v>
      </c>
      <c r="C130" s="31">
        <f>'S5 Maquette'!F132</f>
        <v>0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34"/>
    </row>
    <row r="131" spans="1:20" ht="30.5" customHeight="1">
      <c r="A131" s="85">
        <f>'S5 Maquette'!B133</f>
        <v>0</v>
      </c>
      <c r="B131" s="32">
        <f>'S5 Maquette'!C133</f>
        <v>0</v>
      </c>
      <c r="C131" s="31">
        <f>'S5 Maquette'!F133</f>
        <v>0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34"/>
    </row>
    <row r="132" spans="1:20" ht="30.5" customHeight="1">
      <c r="A132" s="85">
        <f>'S5 Maquette'!B134</f>
        <v>0</v>
      </c>
      <c r="B132" s="32">
        <f>'S5 Maquette'!C134</f>
        <v>0</v>
      </c>
      <c r="C132" s="31">
        <f>'S5 Maquette'!F134</f>
        <v>0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34"/>
    </row>
    <row r="133" spans="1:20" ht="30.5" customHeight="1">
      <c r="A133" s="85">
        <f>'S5 Maquette'!B135</f>
        <v>0</v>
      </c>
      <c r="B133" s="32">
        <f>'S5 Maquette'!C135</f>
        <v>0</v>
      </c>
      <c r="C133" s="31">
        <f>'S5 Maquette'!F135</f>
        <v>0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34"/>
    </row>
    <row r="134" spans="1:20" ht="30.5" customHeight="1">
      <c r="A134" s="85">
        <f>'S5 Maquette'!B136</f>
        <v>0</v>
      </c>
      <c r="B134" s="32">
        <f>'S5 Maquette'!C136</f>
        <v>0</v>
      </c>
      <c r="C134" s="31">
        <f>'S5 Maquette'!F136</f>
        <v>0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34"/>
    </row>
    <row r="135" spans="1:20" ht="30.5" customHeight="1">
      <c r="A135" s="85">
        <f>'S5 Maquette'!B137</f>
        <v>0</v>
      </c>
      <c r="B135" s="32">
        <f>'S5 Maquette'!C137</f>
        <v>0</v>
      </c>
      <c r="C135" s="31">
        <f>'S5 Maquette'!F137</f>
        <v>0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34"/>
    </row>
    <row r="136" spans="1:20" ht="30.5" customHeight="1">
      <c r="A136" s="85">
        <f>'S5 Maquette'!B138</f>
        <v>0</v>
      </c>
      <c r="B136" s="32">
        <f>'S5 Maquette'!C138</f>
        <v>0</v>
      </c>
      <c r="C136" s="31">
        <f>'S5 Maquette'!F138</f>
        <v>0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34"/>
    </row>
    <row r="137" spans="1:20" ht="30.5" customHeight="1">
      <c r="A137" s="85">
        <f>'S5 Maquette'!B139</f>
        <v>0</v>
      </c>
      <c r="B137" s="32">
        <f>'S5 Maquette'!C139</f>
        <v>0</v>
      </c>
      <c r="C137" s="31">
        <f>'S5 Maquette'!F139</f>
        <v>0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34"/>
    </row>
    <row r="138" spans="1:20" ht="30.5" customHeight="1">
      <c r="A138" s="85">
        <f>'S5 Maquette'!B140</f>
        <v>0</v>
      </c>
      <c r="B138" s="32">
        <f>'S5 Maquette'!C140</f>
        <v>0</v>
      </c>
      <c r="C138" s="31">
        <f>'S5 Maquette'!F140</f>
        <v>0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34"/>
    </row>
    <row r="139" spans="1:20" ht="30.5" customHeight="1">
      <c r="A139" s="85">
        <f>'S5 Maquette'!B141</f>
        <v>0</v>
      </c>
      <c r="B139" s="32">
        <f>'S5 Maquette'!C141</f>
        <v>0</v>
      </c>
      <c r="C139" s="31">
        <f>'S5 Maquette'!F141</f>
        <v>0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34"/>
    </row>
    <row r="140" spans="1:20" ht="30.5" customHeight="1">
      <c r="A140" s="85">
        <f>'S5 Maquette'!B142</f>
        <v>0</v>
      </c>
      <c r="B140" s="32">
        <f>'S5 Maquette'!C142</f>
        <v>0</v>
      </c>
      <c r="C140" s="31">
        <f>'S5 Maquette'!F142</f>
        <v>0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34"/>
    </row>
    <row r="141" spans="1:20" ht="30.5" customHeight="1">
      <c r="A141" s="85">
        <f>'S5 Maquette'!B143</f>
        <v>0</v>
      </c>
      <c r="B141" s="32">
        <f>'S5 Maquette'!C143</f>
        <v>0</v>
      </c>
      <c r="C141" s="31">
        <f>'S5 Maquette'!F143</f>
        <v>0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34"/>
    </row>
    <row r="142" spans="1:20" ht="30.5" customHeight="1">
      <c r="A142" s="85">
        <f>'S5 Maquette'!B144</f>
        <v>0</v>
      </c>
      <c r="B142" s="32">
        <f>'S5 Maquette'!C144</f>
        <v>0</v>
      </c>
      <c r="C142" s="31">
        <f>'S5 Maquette'!F144</f>
        <v>0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34"/>
    </row>
    <row r="143" spans="1:20" ht="30.5" customHeight="1">
      <c r="A143" s="85">
        <f>'S5 Maquette'!B145</f>
        <v>0</v>
      </c>
      <c r="B143" s="32">
        <f>'S5 Maquette'!C145</f>
        <v>0</v>
      </c>
      <c r="C143" s="31">
        <f>'S5 Maquette'!F145</f>
        <v>0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34"/>
    </row>
    <row r="144" spans="1:20" ht="30.5" customHeight="1">
      <c r="A144" s="85">
        <f>'S5 Maquette'!B146</f>
        <v>0</v>
      </c>
      <c r="B144" s="32">
        <f>'S5 Maquette'!C146</f>
        <v>0</v>
      </c>
      <c r="C144" s="31">
        <f>'S5 Maquette'!F146</f>
        <v>0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34"/>
    </row>
    <row r="145" spans="1:20" ht="30.5" customHeight="1">
      <c r="A145" s="85">
        <f>'S5 Maquette'!B147</f>
        <v>0</v>
      </c>
      <c r="B145" s="32">
        <f>'S5 Maquette'!C147</f>
        <v>0</v>
      </c>
      <c r="C145" s="31">
        <f>'S5 Maquette'!F147</f>
        <v>0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34"/>
    </row>
    <row r="146" spans="1:20" ht="30.5" customHeight="1">
      <c r="A146" s="85">
        <f>'S5 Maquette'!B148</f>
        <v>0</v>
      </c>
      <c r="B146" s="32">
        <f>'S5 Maquette'!C148</f>
        <v>0</v>
      </c>
      <c r="C146" s="31">
        <f>'S5 Maquette'!F148</f>
        <v>0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34"/>
    </row>
    <row r="147" spans="1:20" ht="30.5" customHeight="1">
      <c r="A147" s="85">
        <f>'S5 Maquette'!B149</f>
        <v>0</v>
      </c>
      <c r="B147" s="32">
        <f>'S5 Maquette'!C149</f>
        <v>0</v>
      </c>
      <c r="C147" s="31">
        <f>'S5 Maquette'!F149</f>
        <v>0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34"/>
    </row>
    <row r="148" spans="1:20" ht="30.5" customHeight="1">
      <c r="A148" s="85">
        <f>'S5 Maquette'!B150</f>
        <v>0</v>
      </c>
      <c r="B148" s="32">
        <f>'S5 Maquette'!C150</f>
        <v>0</v>
      </c>
      <c r="C148" s="31">
        <f>'S5 Maquette'!F150</f>
        <v>0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34"/>
    </row>
    <row r="149" spans="1:20" ht="30.5" customHeight="1">
      <c r="A149" s="85">
        <f>'S5 Maquette'!B151</f>
        <v>0</v>
      </c>
      <c r="B149" s="32">
        <f>'S5 Maquette'!C151</f>
        <v>0</v>
      </c>
      <c r="C149" s="31">
        <f>'S5 Maquette'!F151</f>
        <v>0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34"/>
    </row>
    <row r="150" spans="1:20" ht="30.5" customHeight="1">
      <c r="A150" s="85">
        <f>'S5 Maquette'!B152</f>
        <v>0</v>
      </c>
      <c r="B150" s="32">
        <f>'S5 Maquette'!C152</f>
        <v>0</v>
      </c>
      <c r="C150" s="31">
        <f>'S5 Maquette'!F152</f>
        <v>0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34"/>
    </row>
    <row r="151" spans="1:20" ht="30.5" customHeight="1">
      <c r="A151" s="85">
        <f>'S5 Maquette'!B153</f>
        <v>0</v>
      </c>
      <c r="B151" s="32">
        <f>'S5 Maquette'!C153</f>
        <v>0</v>
      </c>
      <c r="C151" s="31">
        <f>'S5 Maquette'!F153</f>
        <v>0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34"/>
    </row>
    <row r="152" spans="1:20" ht="30.5" customHeight="1">
      <c r="A152" s="85">
        <f>'S5 Maquette'!B154</f>
        <v>0</v>
      </c>
      <c r="B152" s="32">
        <f>'S5 Maquette'!C154</f>
        <v>0</v>
      </c>
      <c r="C152" s="31">
        <f>'S5 Maquette'!F154</f>
        <v>0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34"/>
    </row>
    <row r="153" spans="1:20" ht="30.5" customHeight="1">
      <c r="A153" s="85">
        <f>'S5 Maquette'!B155</f>
        <v>0</v>
      </c>
      <c r="B153" s="32">
        <f>'S5 Maquette'!C155</f>
        <v>0</v>
      </c>
      <c r="C153" s="31">
        <f>'S5 Maquette'!F155</f>
        <v>0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34"/>
    </row>
    <row r="154" spans="1:20" ht="30.5" customHeight="1">
      <c r="A154" s="85">
        <f>'S5 Maquette'!B156</f>
        <v>0</v>
      </c>
      <c r="B154" s="32">
        <f>'S5 Maquette'!C156</f>
        <v>0</v>
      </c>
      <c r="C154" s="31">
        <f>'S5 Maquette'!F156</f>
        <v>0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34"/>
    </row>
    <row r="155" spans="1:20" ht="30.5" customHeight="1">
      <c r="A155" s="85">
        <f>'S5 Maquette'!B157</f>
        <v>0</v>
      </c>
      <c r="B155" s="32">
        <f>'S5 Maquette'!C157</f>
        <v>0</v>
      </c>
      <c r="C155" s="31">
        <f>'S5 Maquette'!F157</f>
        <v>0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34"/>
    </row>
    <row r="156" spans="1:20" ht="30.5" customHeight="1">
      <c r="A156" s="85">
        <f>'S5 Maquette'!B158</f>
        <v>0</v>
      </c>
      <c r="B156" s="32">
        <f>'S5 Maquette'!C158</f>
        <v>0</v>
      </c>
      <c r="C156" s="31">
        <f>'S5 Maquette'!F158</f>
        <v>0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34"/>
    </row>
    <row r="157" spans="1:20" ht="30.5" customHeight="1">
      <c r="A157" s="85">
        <f>'S5 Maquette'!B159</f>
        <v>0</v>
      </c>
      <c r="B157" s="32">
        <f>'S5 Maquette'!C159</f>
        <v>0</v>
      </c>
      <c r="C157" s="31">
        <f>'S5 Maquette'!F159</f>
        <v>0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34"/>
    </row>
    <row r="158" spans="1:20" ht="30.5" customHeight="1">
      <c r="A158" s="85">
        <f>'S5 Maquette'!B160</f>
        <v>0</v>
      </c>
      <c r="B158" s="32">
        <f>'S5 Maquette'!C160</f>
        <v>0</v>
      </c>
      <c r="C158" s="31">
        <f>'S5 Maquette'!F160</f>
        <v>0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34"/>
    </row>
    <row r="159" spans="1:20" ht="30.5" customHeight="1">
      <c r="A159" s="85">
        <f>'S5 Maquette'!B161</f>
        <v>0</v>
      </c>
      <c r="B159" s="32">
        <f>'S5 Maquette'!C161</f>
        <v>0</v>
      </c>
      <c r="C159" s="31">
        <f>'S5 Maquette'!F161</f>
        <v>0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34"/>
    </row>
    <row r="160" spans="1:20" ht="30.5" customHeight="1">
      <c r="A160" s="85">
        <f>'S5 Maquette'!B162</f>
        <v>0</v>
      </c>
      <c r="B160" s="32">
        <f>'S5 Maquette'!C162</f>
        <v>0</v>
      </c>
      <c r="C160" s="31">
        <f>'S5 Maquette'!F162</f>
        <v>0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34"/>
    </row>
    <row r="161" spans="1:20" ht="30.5" customHeight="1">
      <c r="A161" s="85">
        <f>'S5 Maquette'!B163</f>
        <v>0</v>
      </c>
      <c r="B161" s="32">
        <f>'S5 Maquette'!C163</f>
        <v>0</v>
      </c>
      <c r="C161" s="31">
        <f>'S5 Maquette'!F163</f>
        <v>0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34"/>
    </row>
    <row r="162" spans="1:20" ht="30.5" customHeight="1">
      <c r="A162" s="85">
        <f>'S5 Maquette'!B164</f>
        <v>0</v>
      </c>
      <c r="B162" s="32">
        <f>'S5 Maquette'!C164</f>
        <v>0</v>
      </c>
      <c r="C162" s="31">
        <f>'S5 Maquette'!F164</f>
        <v>0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34"/>
    </row>
    <row r="163" spans="1:20" ht="30.5" customHeight="1">
      <c r="A163" s="85">
        <f>'S5 Maquette'!B165</f>
        <v>0</v>
      </c>
      <c r="B163" s="32">
        <f>'S5 Maquette'!C165</f>
        <v>0</v>
      </c>
      <c r="C163" s="31">
        <f>'S5 Maquette'!F165</f>
        <v>0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34"/>
    </row>
    <row r="164" spans="1:20" ht="30.5" customHeight="1">
      <c r="A164" s="85">
        <f>'S5 Maquette'!B166</f>
        <v>0</v>
      </c>
      <c r="B164" s="32">
        <f>'S5 Maquette'!C166</f>
        <v>0</v>
      </c>
      <c r="C164" s="31">
        <f>'S5 Maquette'!F166</f>
        <v>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34"/>
    </row>
    <row r="165" spans="1:20" ht="30.5" customHeight="1">
      <c r="A165" s="85">
        <f>'S5 Maquette'!B167</f>
        <v>0</v>
      </c>
      <c r="B165" s="32">
        <f>'S5 Maquette'!C167</f>
        <v>0</v>
      </c>
      <c r="C165" s="31">
        <f>'S5 Maquette'!F167</f>
        <v>0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34"/>
    </row>
    <row r="166" spans="1:20" ht="30.5" customHeight="1">
      <c r="A166" s="85">
        <f>'S5 Maquette'!B168</f>
        <v>0</v>
      </c>
      <c r="B166" s="32">
        <f>'S5 Maquette'!C168</f>
        <v>0</v>
      </c>
      <c r="C166" s="31">
        <f>'S5 Maquette'!F168</f>
        <v>0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34"/>
    </row>
    <row r="167" spans="1:20" ht="30.5" customHeight="1">
      <c r="A167" s="85">
        <f>'S5 Maquette'!B169</f>
        <v>0</v>
      </c>
      <c r="B167" s="32">
        <f>'S5 Maquette'!C169</f>
        <v>0</v>
      </c>
      <c r="C167" s="31">
        <f>'S5 Maquette'!F169</f>
        <v>0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34"/>
    </row>
    <row r="168" spans="1:20" ht="30.5" customHeight="1">
      <c r="A168" s="85">
        <f>'S5 Maquette'!B170</f>
        <v>0</v>
      </c>
      <c r="B168" s="32">
        <f>'S5 Maquette'!C170</f>
        <v>0</v>
      </c>
      <c r="C168" s="31">
        <f>'S5 Maquette'!F170</f>
        <v>0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34"/>
    </row>
    <row r="169" spans="1:20" ht="30.5" customHeight="1">
      <c r="A169" s="85">
        <f>'S5 Maquette'!B171</f>
        <v>0</v>
      </c>
      <c r="B169" s="32">
        <f>'S5 Maquette'!C171</f>
        <v>0</v>
      </c>
      <c r="C169" s="31">
        <f>'S5 Maquette'!F171</f>
        <v>0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34"/>
    </row>
    <row r="170" spans="1:20" ht="30.5" customHeight="1">
      <c r="A170" s="85">
        <f>'S5 Maquette'!B172</f>
        <v>0</v>
      </c>
      <c r="B170" s="32">
        <f>'S5 Maquette'!C172</f>
        <v>0</v>
      </c>
      <c r="C170" s="31">
        <f>'S5 Maquette'!F172</f>
        <v>0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34"/>
    </row>
    <row r="171" spans="1:20" ht="30.5" customHeight="1">
      <c r="A171" s="85">
        <f>'S5 Maquette'!B173</f>
        <v>0</v>
      </c>
      <c r="B171" s="32">
        <f>'S5 Maquette'!C173</f>
        <v>0</v>
      </c>
      <c r="C171" s="31">
        <f>'S5 Maquette'!F173</f>
        <v>0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34"/>
    </row>
    <row r="172" spans="1:20" ht="30.5" customHeight="1">
      <c r="A172" s="85">
        <f>'S5 Maquette'!B174</f>
        <v>0</v>
      </c>
      <c r="B172" s="32">
        <f>'S5 Maquette'!C174</f>
        <v>0</v>
      </c>
      <c r="C172" s="31">
        <f>'S5 Maquette'!F174</f>
        <v>0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34"/>
    </row>
    <row r="173" spans="1:20" ht="30.5" customHeight="1">
      <c r="A173" s="85">
        <f>'S5 Maquette'!B175</f>
        <v>0</v>
      </c>
      <c r="B173" s="32">
        <f>'S5 Maquette'!C175</f>
        <v>0</v>
      </c>
      <c r="C173" s="31">
        <f>'S5 Maquette'!F175</f>
        <v>0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34"/>
    </row>
    <row r="174" spans="1:20" ht="30.5" customHeight="1">
      <c r="A174" s="85">
        <f>'S5 Maquette'!B176</f>
        <v>0</v>
      </c>
      <c r="B174" s="32">
        <f>'S5 Maquette'!C176</f>
        <v>0</v>
      </c>
      <c r="C174" s="31">
        <f>'S5 Maquette'!F176</f>
        <v>0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34"/>
    </row>
    <row r="175" spans="1:20" ht="30.5" customHeight="1">
      <c r="A175" s="85">
        <f>'S5 Maquette'!B177</f>
        <v>0</v>
      </c>
      <c r="B175" s="32">
        <f>'S5 Maquette'!C177</f>
        <v>0</v>
      </c>
      <c r="C175" s="31">
        <f>'S5 Maquette'!F177</f>
        <v>0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34"/>
    </row>
    <row r="176" spans="1:20" ht="30.5" customHeight="1">
      <c r="A176" s="85">
        <f>'S5 Maquette'!B178</f>
        <v>0</v>
      </c>
      <c r="B176" s="32">
        <f>'S5 Maquette'!C178</f>
        <v>0</v>
      </c>
      <c r="C176" s="31">
        <f>'S5 Maquette'!F178</f>
        <v>0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34"/>
    </row>
    <row r="177" spans="1:20" ht="30.5" customHeight="1">
      <c r="A177" s="85">
        <f>'S5 Maquette'!B179</f>
        <v>0</v>
      </c>
      <c r="B177" s="32">
        <f>'S5 Maquette'!C179</f>
        <v>0</v>
      </c>
      <c r="C177" s="31">
        <f>'S5 Maquette'!F179</f>
        <v>0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34"/>
    </row>
    <row r="178" spans="1:20" ht="30.5" customHeight="1">
      <c r="A178" s="85">
        <f>'S5 Maquette'!B180</f>
        <v>0</v>
      </c>
      <c r="B178" s="32">
        <f>'S5 Maquette'!C180</f>
        <v>0</v>
      </c>
      <c r="C178" s="31">
        <f>'S5 Maquette'!F180</f>
        <v>0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34"/>
    </row>
    <row r="179" spans="1:20" ht="30.5" customHeight="1">
      <c r="A179" s="85">
        <f>'S5 Maquette'!B181</f>
        <v>0</v>
      </c>
      <c r="B179" s="32">
        <f>'S5 Maquette'!C181</f>
        <v>0</v>
      </c>
      <c r="C179" s="31">
        <f>'S5 Maquette'!F181</f>
        <v>0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34"/>
    </row>
    <row r="180" spans="1:20" ht="30.5" customHeight="1">
      <c r="A180" s="85">
        <f>'S5 Maquette'!B182</f>
        <v>0</v>
      </c>
      <c r="B180" s="32">
        <f>'S5 Maquette'!C182</f>
        <v>0</v>
      </c>
      <c r="C180" s="31">
        <f>'S5 Maquette'!F182</f>
        <v>0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34"/>
    </row>
    <row r="181" spans="1:20" ht="30.5" customHeight="1">
      <c r="A181" s="85">
        <f>'S5 Maquette'!B183</f>
        <v>0</v>
      </c>
      <c r="B181" s="32">
        <f>'S5 Maquette'!C183</f>
        <v>0</v>
      </c>
      <c r="C181" s="31">
        <f>'S5 Maquette'!F183</f>
        <v>0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34"/>
    </row>
    <row r="182" spans="1:20" ht="30.5" customHeight="1">
      <c r="A182" s="85">
        <f>'S5 Maquette'!B184</f>
        <v>0</v>
      </c>
      <c r="B182" s="32">
        <f>'S5 Maquette'!C184</f>
        <v>0</v>
      </c>
      <c r="C182" s="31">
        <f>'S5 Maquette'!F184</f>
        <v>0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34"/>
    </row>
    <row r="183" spans="1:20" ht="30.5" customHeight="1">
      <c r="A183" s="85">
        <f>'S5 Maquette'!B185</f>
        <v>0</v>
      </c>
      <c r="B183" s="32">
        <f>'S5 Maquette'!C185</f>
        <v>0</v>
      </c>
      <c r="C183" s="31">
        <f>'S5 Maquette'!F185</f>
        <v>0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34"/>
    </row>
    <row r="184" spans="1:20" ht="30.5" customHeight="1">
      <c r="A184" s="85">
        <f>'S5 Maquette'!B186</f>
        <v>0</v>
      </c>
      <c r="B184" s="32">
        <f>'S5 Maquette'!C186</f>
        <v>0</v>
      </c>
      <c r="C184" s="31">
        <f>'S5 Maquette'!F186</f>
        <v>0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34"/>
    </row>
    <row r="185" spans="1:20" ht="30.5" customHeight="1">
      <c r="A185" s="85">
        <f>'S5 Maquette'!B187</f>
        <v>0</v>
      </c>
      <c r="B185" s="32">
        <f>'S5 Maquette'!C187</f>
        <v>0</v>
      </c>
      <c r="C185" s="31">
        <f>'S5 Maquette'!F187</f>
        <v>0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34"/>
    </row>
    <row r="186" spans="1:20" ht="30.5" customHeight="1">
      <c r="A186" s="85">
        <f>'S5 Maquette'!B188</f>
        <v>0</v>
      </c>
      <c r="B186" s="32">
        <f>'S5 Maquette'!C188</f>
        <v>0</v>
      </c>
      <c r="C186" s="31">
        <f>'S5 Maquette'!F188</f>
        <v>0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34"/>
    </row>
    <row r="187" spans="1:20" ht="30.5" customHeight="1">
      <c r="A187" s="85">
        <f>'S5 Maquette'!B189</f>
        <v>0</v>
      </c>
      <c r="B187" s="32">
        <f>'S5 Maquette'!C189</f>
        <v>0</v>
      </c>
      <c r="C187" s="31">
        <f>'S5 Maquette'!F189</f>
        <v>0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34"/>
    </row>
    <row r="188" spans="1:20" ht="30.5" customHeight="1">
      <c r="A188" s="85">
        <f>'S5 Maquette'!B190</f>
        <v>0</v>
      </c>
      <c r="B188" s="32">
        <f>'S5 Maquette'!C190</f>
        <v>0</v>
      </c>
      <c r="C188" s="31">
        <f>'S5 Maquette'!F190</f>
        <v>0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34"/>
    </row>
    <row r="189" spans="1:20" ht="30.5" customHeight="1">
      <c r="A189" s="85">
        <f>'S5 Maquette'!B191</f>
        <v>0</v>
      </c>
      <c r="B189" s="32">
        <f>'S5 Maquette'!C191</f>
        <v>0</v>
      </c>
      <c r="C189" s="31">
        <f>'S5 Maquette'!F191</f>
        <v>0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34"/>
    </row>
    <row r="190" spans="1:20" ht="30.5" customHeight="1">
      <c r="A190" s="85">
        <f>'S5 Maquette'!B192</f>
        <v>0</v>
      </c>
      <c r="B190" s="32">
        <f>'S5 Maquette'!C192</f>
        <v>0</v>
      </c>
      <c r="C190" s="31">
        <f>'S5 Maquette'!F192</f>
        <v>0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34"/>
    </row>
    <row r="191" spans="1:20" ht="30.5" customHeight="1">
      <c r="A191" s="85">
        <f>'S5 Maquette'!B193</f>
        <v>0</v>
      </c>
      <c r="B191" s="32">
        <f>'S5 Maquette'!C193</f>
        <v>0</v>
      </c>
      <c r="C191" s="31">
        <f>'S5 Maquette'!F193</f>
        <v>0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34"/>
    </row>
    <row r="192" spans="1:20" ht="30.5" customHeight="1">
      <c r="A192" s="85">
        <f>'S5 Maquette'!B194</f>
        <v>0</v>
      </c>
      <c r="B192" s="32">
        <f>'S5 Maquette'!C194</f>
        <v>0</v>
      </c>
      <c r="C192" s="31">
        <f>'S5 Maquette'!F194</f>
        <v>0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34"/>
    </row>
    <row r="193" spans="1:20" ht="30.5" customHeight="1">
      <c r="A193" s="85">
        <f>'S5 Maquette'!B195</f>
        <v>0</v>
      </c>
      <c r="B193" s="32">
        <f>'S5 Maquette'!C195</f>
        <v>0</v>
      </c>
      <c r="C193" s="31">
        <f>'S5 Maquette'!F195</f>
        <v>0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34"/>
    </row>
    <row r="194" spans="1:20" ht="30.5" customHeight="1">
      <c r="A194" s="85">
        <f>'S5 Maquette'!B196</f>
        <v>0</v>
      </c>
      <c r="B194" s="32">
        <f>'S5 Maquette'!C196</f>
        <v>0</v>
      </c>
      <c r="C194" s="31">
        <f>'S5 Maquette'!F196</f>
        <v>0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34"/>
    </row>
    <row r="195" spans="1:20" ht="30.5" customHeight="1">
      <c r="A195" s="85">
        <f>'S5 Maquette'!B197</f>
        <v>0</v>
      </c>
      <c r="B195" s="32">
        <f>'S5 Maquette'!C197</f>
        <v>0</v>
      </c>
      <c r="C195" s="31">
        <f>'S5 Maquette'!F197</f>
        <v>0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34"/>
    </row>
    <row r="196" spans="1:20" ht="30.5" customHeight="1">
      <c r="A196" s="85">
        <f>'S5 Maquette'!B198</f>
        <v>0</v>
      </c>
      <c r="B196" s="32">
        <f>'S5 Maquette'!C198</f>
        <v>0</v>
      </c>
      <c r="C196" s="31">
        <f>'S5 Maquette'!F198</f>
        <v>0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34"/>
    </row>
    <row r="197" spans="1:20" ht="30.5" customHeight="1">
      <c r="A197" s="85">
        <f>'S5 Maquette'!B199</f>
        <v>0</v>
      </c>
      <c r="B197" s="32">
        <f>'S5 Maquette'!C199</f>
        <v>0</v>
      </c>
      <c r="C197" s="31">
        <f>'S5 Maquette'!F199</f>
        <v>0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34"/>
    </row>
    <row r="198" spans="1:20" ht="30.5" customHeight="1">
      <c r="A198" s="85">
        <f>'S5 Maquette'!B200</f>
        <v>0</v>
      </c>
      <c r="B198" s="32">
        <f>'S5 Maquette'!C200</f>
        <v>0</v>
      </c>
      <c r="C198" s="31">
        <f>'S5 Maquette'!F200</f>
        <v>0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34"/>
    </row>
    <row r="199" spans="1:20" ht="30.5" customHeight="1">
      <c r="A199" s="85">
        <f>'S5 Maquette'!B201</f>
        <v>0</v>
      </c>
      <c r="B199" s="32">
        <f>'S5 Maquette'!C201</f>
        <v>0</v>
      </c>
      <c r="C199" s="31">
        <f>'S5 Maquette'!F201</f>
        <v>0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34"/>
    </row>
    <row r="200" spans="1:20" ht="30.5" customHeight="1">
      <c r="A200" s="85">
        <f>'S5 Maquette'!B202</f>
        <v>0</v>
      </c>
      <c r="B200" s="32">
        <f>'S5 Maquette'!C202</f>
        <v>0</v>
      </c>
      <c r="C200" s="31">
        <f>'S5 Maquette'!F202</f>
        <v>0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34"/>
    </row>
    <row r="201" spans="1:20" ht="30.5" customHeight="1">
      <c r="A201" s="85">
        <f>'S5 Maquette'!B203</f>
        <v>0</v>
      </c>
      <c r="B201" s="32">
        <f>'S5 Maquette'!C203</f>
        <v>0</v>
      </c>
      <c r="C201" s="31">
        <f>'S5 Maquette'!F203</f>
        <v>0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34"/>
    </row>
    <row r="202" spans="1:20" ht="30.5" customHeight="1">
      <c r="A202" s="85">
        <f>'S5 Maquette'!B204</f>
        <v>0</v>
      </c>
      <c r="B202" s="32">
        <f>'S5 Maquette'!C204</f>
        <v>0</v>
      </c>
      <c r="C202" s="31">
        <f>'S5 Maquette'!F204</f>
        <v>0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34"/>
    </row>
    <row r="203" spans="1:20" ht="30.5" customHeight="1">
      <c r="A203" s="85">
        <f>'S5 Maquette'!B205</f>
        <v>0</v>
      </c>
      <c r="B203" s="32">
        <f>'S5 Maquette'!C205</f>
        <v>0</v>
      </c>
      <c r="C203" s="31">
        <f>'S5 Maquette'!F205</f>
        <v>0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34"/>
    </row>
    <row r="204" spans="1:20" ht="30.5" customHeight="1">
      <c r="A204" s="85">
        <f>'S5 Maquette'!B206</f>
        <v>0</v>
      </c>
      <c r="B204" s="32">
        <f>'S5 Maquette'!C206</f>
        <v>0</v>
      </c>
      <c r="C204" s="31">
        <f>'S5 Maquette'!F206</f>
        <v>0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34"/>
    </row>
    <row r="205" spans="1:20" ht="30.5" customHeight="1">
      <c r="A205" s="85">
        <f>'S5 Maquette'!B207</f>
        <v>0</v>
      </c>
      <c r="B205" s="32">
        <f>'S5 Maquette'!C207</f>
        <v>0</v>
      </c>
      <c r="C205" s="31">
        <f>'S5 Maquette'!F207</f>
        <v>0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34"/>
    </row>
    <row r="206" spans="1:20" ht="30.5" customHeight="1">
      <c r="A206" s="85">
        <f>'S5 Maquette'!B208</f>
        <v>0</v>
      </c>
      <c r="B206" s="32">
        <f>'S5 Maquette'!C208</f>
        <v>0</v>
      </c>
      <c r="C206" s="31">
        <f>'S5 Maquette'!F208</f>
        <v>0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34"/>
    </row>
    <row r="207" spans="1:20" ht="30.5" customHeight="1">
      <c r="A207" s="85">
        <f>'S5 Maquette'!B209</f>
        <v>0</v>
      </c>
      <c r="B207" s="32">
        <f>'S5 Maquette'!C209</f>
        <v>0</v>
      </c>
      <c r="C207" s="31">
        <f>'S5 Maquette'!F209</f>
        <v>0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34"/>
    </row>
    <row r="208" spans="1:20" ht="30.5" customHeight="1">
      <c r="A208" s="85">
        <f>'S5 Maquette'!B210</f>
        <v>0</v>
      </c>
      <c r="B208" s="32">
        <f>'S5 Maquette'!C210</f>
        <v>0</v>
      </c>
      <c r="C208" s="31">
        <f>'S5 Maquette'!F210</f>
        <v>0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34"/>
    </row>
    <row r="209" spans="1:20" ht="30.5" customHeight="1">
      <c r="A209" s="85">
        <f>'S5 Maquette'!B211</f>
        <v>0</v>
      </c>
      <c r="B209" s="32">
        <f>'S5 Maquette'!C211</f>
        <v>0</v>
      </c>
      <c r="C209" s="31">
        <f>'S5 Maquette'!F211</f>
        <v>0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34"/>
    </row>
    <row r="210" spans="1:20" ht="30.5" customHeight="1">
      <c r="A210" s="85">
        <f>'S5 Maquette'!B212</f>
        <v>0</v>
      </c>
      <c r="B210" s="32">
        <f>'S5 Maquette'!C212</f>
        <v>0</v>
      </c>
      <c r="C210" s="31">
        <f>'S5 Maquette'!F212</f>
        <v>0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34"/>
    </row>
    <row r="211" spans="1:20" ht="30.5" customHeight="1">
      <c r="A211" s="85">
        <f>'S5 Maquette'!B213</f>
        <v>0</v>
      </c>
      <c r="B211" s="32">
        <f>'S5 Maquette'!C213</f>
        <v>0</v>
      </c>
      <c r="C211" s="31">
        <f>'S5 Maquette'!F213</f>
        <v>0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34"/>
    </row>
    <row r="212" spans="1:20" ht="30.5" customHeight="1">
      <c r="A212" s="85">
        <f>'S5 Maquette'!B214</f>
        <v>0</v>
      </c>
      <c r="B212" s="32">
        <f>'S5 Maquette'!C214</f>
        <v>0</v>
      </c>
      <c r="C212" s="31">
        <f>'S5 Maquette'!F214</f>
        <v>0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34"/>
    </row>
    <row r="213" spans="1:20" ht="30.5" customHeight="1">
      <c r="A213" s="85">
        <f>'S5 Maquette'!B215</f>
        <v>0</v>
      </c>
      <c r="B213" s="32">
        <f>'S5 Maquette'!C215</f>
        <v>0</v>
      </c>
      <c r="C213" s="31">
        <f>'S5 Maquette'!F215</f>
        <v>0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34"/>
    </row>
    <row r="214" spans="1:20" ht="30.5" customHeight="1">
      <c r="A214" s="85">
        <f>'S5 Maquette'!B216</f>
        <v>0</v>
      </c>
      <c r="B214" s="32">
        <f>'S5 Maquette'!C216</f>
        <v>0</v>
      </c>
      <c r="C214" s="31">
        <f>'S5 Maquette'!F216</f>
        <v>0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34"/>
    </row>
    <row r="215" spans="1:20" ht="30.5" customHeight="1">
      <c r="A215" s="85">
        <f>'S5 Maquette'!B217</f>
        <v>0</v>
      </c>
      <c r="B215" s="32">
        <f>'S5 Maquette'!C217</f>
        <v>0</v>
      </c>
      <c r="C215" s="31">
        <f>'S5 Maquette'!F217</f>
        <v>0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34"/>
    </row>
    <row r="216" spans="1:20" ht="30.5" customHeight="1">
      <c r="A216" s="85">
        <f>'S5 Maquette'!B218</f>
        <v>0</v>
      </c>
      <c r="B216" s="32">
        <f>'S5 Maquette'!C218</f>
        <v>0</v>
      </c>
      <c r="C216" s="31">
        <f>'S5 Maquette'!F218</f>
        <v>0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34"/>
    </row>
    <row r="217" spans="1:20" ht="30.5" customHeight="1">
      <c r="A217" s="85">
        <f>'S5 Maquette'!B219</f>
        <v>0</v>
      </c>
      <c r="B217" s="32">
        <f>'S5 Maquette'!C219</f>
        <v>0</v>
      </c>
      <c r="C217" s="31">
        <f>'S5 Maquette'!F219</f>
        <v>0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34"/>
    </row>
    <row r="218" spans="1:20" ht="30.5" customHeight="1">
      <c r="A218" s="85">
        <f>'S5 Maquette'!B220</f>
        <v>0</v>
      </c>
      <c r="B218" s="32">
        <f>'S5 Maquette'!C220</f>
        <v>0</v>
      </c>
      <c r="C218" s="31">
        <f>'S5 Maquette'!F220</f>
        <v>0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34"/>
    </row>
    <row r="219" spans="1:20" ht="30.5" customHeight="1">
      <c r="A219" s="85">
        <f>'S5 Maquette'!B221</f>
        <v>0</v>
      </c>
      <c r="B219" s="32">
        <f>'S5 Maquette'!C221</f>
        <v>0</v>
      </c>
      <c r="C219" s="31">
        <f>'S5 Maquette'!F221</f>
        <v>0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34"/>
    </row>
    <row r="220" spans="1:20" ht="30.5" customHeight="1">
      <c r="A220" s="85">
        <f>'S5 Maquette'!B222</f>
        <v>0</v>
      </c>
      <c r="B220" s="32">
        <f>'S5 Maquette'!C222</f>
        <v>0</v>
      </c>
      <c r="C220" s="31">
        <f>'S5 Maquette'!F222</f>
        <v>0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34"/>
    </row>
    <row r="221" spans="1:20" ht="30.5" customHeight="1">
      <c r="A221" s="85">
        <f>'S5 Maquette'!B223</f>
        <v>0</v>
      </c>
      <c r="B221" s="32">
        <f>'S5 Maquette'!C223</f>
        <v>0</v>
      </c>
      <c r="C221" s="31">
        <f>'S5 Maquette'!F223</f>
        <v>0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34"/>
    </row>
    <row r="222" spans="1:20" ht="30.5" customHeight="1">
      <c r="A222" s="85">
        <f>'S5 Maquette'!B224</f>
        <v>0</v>
      </c>
      <c r="B222" s="32">
        <f>'S5 Maquette'!C224</f>
        <v>0</v>
      </c>
      <c r="C222" s="31">
        <f>'S5 Maquette'!F224</f>
        <v>0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34"/>
    </row>
    <row r="223" spans="1:20" ht="30.5" customHeight="1">
      <c r="A223" s="85">
        <f>'S5 Maquette'!B225</f>
        <v>0</v>
      </c>
      <c r="B223" s="32">
        <f>'S5 Maquette'!C225</f>
        <v>0</v>
      </c>
      <c r="C223" s="31">
        <f>'S5 Maquette'!F225</f>
        <v>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34"/>
    </row>
    <row r="224" spans="1:20" ht="30.5" customHeight="1">
      <c r="A224" s="85">
        <f>'S5 Maquette'!B226</f>
        <v>0</v>
      </c>
      <c r="B224" s="32">
        <f>'S5 Maquette'!C226</f>
        <v>0</v>
      </c>
      <c r="C224" s="31">
        <f>'S5 Maquette'!F226</f>
        <v>0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34"/>
    </row>
    <row r="225" spans="1:20" ht="30.5" customHeight="1">
      <c r="A225" s="85">
        <f>'S5 Maquette'!B227</f>
        <v>0</v>
      </c>
      <c r="B225" s="32">
        <f>'S5 Maquette'!C227</f>
        <v>0</v>
      </c>
      <c r="C225" s="31">
        <f>'S5 Maquette'!F227</f>
        <v>0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34"/>
    </row>
    <row r="226" spans="1:20" ht="30.5" customHeight="1">
      <c r="A226" s="85">
        <f>'S5 Maquette'!B228</f>
        <v>0</v>
      </c>
      <c r="B226" s="32">
        <f>'S5 Maquette'!C228</f>
        <v>0</v>
      </c>
      <c r="C226" s="31">
        <f>'S5 Maquette'!F228</f>
        <v>0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34"/>
    </row>
    <row r="227" spans="1:20" ht="30.5" customHeight="1">
      <c r="A227" s="85">
        <f>'S5 Maquette'!B229</f>
        <v>0</v>
      </c>
      <c r="B227" s="32">
        <f>'S5 Maquette'!C229</f>
        <v>0</v>
      </c>
      <c r="C227" s="31">
        <f>'S5 Maquette'!F229</f>
        <v>0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34"/>
    </row>
    <row r="228" spans="1:20" ht="30.5" customHeight="1">
      <c r="A228" s="85">
        <f>'S5 Maquette'!B230</f>
        <v>0</v>
      </c>
      <c r="B228" s="32">
        <f>'S5 Maquette'!C230</f>
        <v>0</v>
      </c>
      <c r="C228" s="31">
        <f>'S5 Maquette'!F230</f>
        <v>0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34"/>
    </row>
    <row r="229" spans="1:20" ht="30.5" customHeight="1">
      <c r="A229" s="85">
        <f>'S5 Maquette'!B231</f>
        <v>0</v>
      </c>
      <c r="B229" s="32">
        <f>'S5 Maquette'!C231</f>
        <v>0</v>
      </c>
      <c r="C229" s="31">
        <f>'S5 Maquette'!F231</f>
        <v>0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34"/>
    </row>
    <row r="230" spans="1:20" ht="30.5" customHeight="1">
      <c r="A230" s="85">
        <f>'S5 Maquette'!B232</f>
        <v>0</v>
      </c>
      <c r="B230" s="32">
        <f>'S5 Maquette'!C232</f>
        <v>0</v>
      </c>
      <c r="C230" s="31">
        <f>'S5 Maquette'!F232</f>
        <v>0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34"/>
    </row>
    <row r="231" spans="1:20" ht="30.5" customHeight="1">
      <c r="A231" s="85">
        <f>'S5 Maquette'!B233</f>
        <v>0</v>
      </c>
      <c r="B231" s="32">
        <f>'S5 Maquette'!C233</f>
        <v>0</v>
      </c>
      <c r="C231" s="31">
        <f>'S5 Maquette'!F233</f>
        <v>0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34"/>
    </row>
    <row r="232" spans="1:20" ht="30.5" customHeight="1">
      <c r="A232" s="85">
        <f>'S5 Maquette'!B234</f>
        <v>0</v>
      </c>
      <c r="B232" s="32">
        <f>'S5 Maquette'!C234</f>
        <v>0</v>
      </c>
      <c r="C232" s="31">
        <f>'S5 Maquette'!F234</f>
        <v>0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34"/>
    </row>
    <row r="233" spans="1:20" ht="30.5" customHeight="1">
      <c r="A233" s="85">
        <f>'S5 Maquette'!B235</f>
        <v>0</v>
      </c>
      <c r="B233" s="32">
        <f>'S5 Maquette'!C235</f>
        <v>0</v>
      </c>
      <c r="C233" s="31">
        <f>'S5 Maquette'!F235</f>
        <v>0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34"/>
    </row>
    <row r="234" spans="1:20" ht="30.5" customHeight="1">
      <c r="A234" s="85">
        <f>'S5 Maquette'!B236</f>
        <v>0</v>
      </c>
      <c r="B234" s="32">
        <f>'S5 Maquette'!C236</f>
        <v>0</v>
      </c>
      <c r="C234" s="31">
        <f>'S5 Maquette'!F236</f>
        <v>0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34"/>
    </row>
    <row r="235" spans="1:20" ht="30.5" customHeight="1">
      <c r="A235" s="85">
        <f>'S5 Maquette'!B237</f>
        <v>0</v>
      </c>
      <c r="B235" s="32">
        <f>'S5 Maquette'!C237</f>
        <v>0</v>
      </c>
      <c r="C235" s="31">
        <f>'S5 Maquette'!F237</f>
        <v>0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34"/>
    </row>
    <row r="236" spans="1:20" ht="30.5" customHeight="1">
      <c r="A236" s="85">
        <f>'S5 Maquette'!B238</f>
        <v>0</v>
      </c>
      <c r="B236" s="32">
        <f>'S5 Maquette'!C238</f>
        <v>0</v>
      </c>
      <c r="C236" s="31">
        <f>'S5 Maquette'!F238</f>
        <v>0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34"/>
    </row>
    <row r="237" spans="1:20" ht="30.5" customHeight="1">
      <c r="A237" s="85">
        <f>'S5 Maquette'!B239</f>
        <v>0</v>
      </c>
      <c r="B237" s="32">
        <f>'S5 Maquette'!C239</f>
        <v>0</v>
      </c>
      <c r="C237" s="31">
        <f>'S5 Maquette'!F239</f>
        <v>0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34"/>
    </row>
    <row r="238" spans="1:20" ht="30.5" customHeight="1">
      <c r="A238" s="85">
        <f>'S5 Maquette'!B240</f>
        <v>0</v>
      </c>
      <c r="B238" s="32">
        <f>'S5 Maquette'!C240</f>
        <v>0</v>
      </c>
      <c r="C238" s="31">
        <f>'S5 Maquette'!F240</f>
        <v>0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34"/>
    </row>
    <row r="239" spans="1:20" ht="30.5" customHeight="1">
      <c r="A239" s="85">
        <f>'S5 Maquette'!B241</f>
        <v>0</v>
      </c>
      <c r="B239" s="32">
        <f>'S5 Maquette'!C241</f>
        <v>0</v>
      </c>
      <c r="C239" s="31">
        <f>'S5 Maquette'!F241</f>
        <v>0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34"/>
    </row>
    <row r="240" spans="1:20" ht="30.5" customHeight="1">
      <c r="A240" s="85">
        <f>'S5 Maquette'!B242</f>
        <v>0</v>
      </c>
      <c r="B240" s="32">
        <f>'S5 Maquette'!C242</f>
        <v>0</v>
      </c>
      <c r="C240" s="31">
        <f>'S5 Maquette'!F242</f>
        <v>0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34"/>
    </row>
    <row r="241" spans="1:20" ht="30.5" customHeight="1">
      <c r="A241" s="85">
        <f>'S5 Maquette'!B243</f>
        <v>0</v>
      </c>
      <c r="B241" s="32">
        <f>'S5 Maquette'!C243</f>
        <v>0</v>
      </c>
      <c r="C241" s="31">
        <f>'S5 Maquette'!F243</f>
        <v>0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34"/>
    </row>
    <row r="242" spans="1:20" ht="30.5" customHeight="1">
      <c r="A242" s="85">
        <f>'S5 Maquette'!B244</f>
        <v>0</v>
      </c>
      <c r="B242" s="32">
        <f>'S5 Maquette'!C244</f>
        <v>0</v>
      </c>
      <c r="C242" s="31">
        <f>'S5 Maquette'!F244</f>
        <v>0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34"/>
    </row>
    <row r="243" spans="1:20" ht="30.5" customHeight="1">
      <c r="A243" s="85">
        <f>'S5 Maquette'!B245</f>
        <v>0</v>
      </c>
      <c r="B243" s="32">
        <f>'S5 Maquette'!C245</f>
        <v>0</v>
      </c>
      <c r="C243" s="31">
        <f>'S5 Maquette'!F245</f>
        <v>0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34"/>
    </row>
    <row r="244" spans="1:20" ht="30.5" customHeight="1">
      <c r="A244" s="85">
        <f>'S5 Maquette'!B246</f>
        <v>0</v>
      </c>
      <c r="B244" s="32">
        <f>'S5 Maquette'!C246</f>
        <v>0</v>
      </c>
      <c r="C244" s="31">
        <f>'S5 Maquette'!F246</f>
        <v>0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34"/>
    </row>
    <row r="245" spans="1:20" ht="30.5" customHeight="1">
      <c r="A245" s="85">
        <f>'S5 Maquette'!B247</f>
        <v>0</v>
      </c>
      <c r="B245" s="32">
        <f>'S5 Maquette'!C247</f>
        <v>0</v>
      </c>
      <c r="C245" s="31">
        <f>'S5 Maquette'!F247</f>
        <v>0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34"/>
    </row>
    <row r="246" spans="1:20" ht="30.5" customHeight="1">
      <c r="A246" s="85">
        <f>'S5 Maquette'!B248</f>
        <v>0</v>
      </c>
      <c r="B246" s="32">
        <f>'S5 Maquette'!C248</f>
        <v>0</v>
      </c>
      <c r="C246" s="31">
        <f>'S5 Maquette'!F248</f>
        <v>0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34"/>
    </row>
    <row r="247" spans="1:20" ht="30.5" customHeight="1">
      <c r="A247" s="85">
        <f>'S5 Maquette'!B249</f>
        <v>0</v>
      </c>
      <c r="B247" s="32">
        <f>'S5 Maquette'!C249</f>
        <v>0</v>
      </c>
      <c r="C247" s="31">
        <f>'S5 Maquette'!F249</f>
        <v>0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34"/>
    </row>
    <row r="248" spans="1:20" ht="30.5" customHeight="1">
      <c r="A248" s="85">
        <f>'S5 Maquette'!B250</f>
        <v>0</v>
      </c>
      <c r="B248" s="32">
        <f>'S5 Maquette'!C250</f>
        <v>0</v>
      </c>
      <c r="C248" s="31">
        <f>'S5 Maquette'!F250</f>
        <v>0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34"/>
    </row>
    <row r="249" spans="1:20" ht="30.5" customHeight="1">
      <c r="A249" s="85">
        <f>'S5 Maquette'!B251</f>
        <v>0</v>
      </c>
      <c r="B249" s="32">
        <f>'S5 Maquette'!C251</f>
        <v>0</v>
      </c>
      <c r="C249" s="31">
        <f>'S5 Maquette'!F251</f>
        <v>0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34"/>
    </row>
    <row r="250" spans="1:20" ht="30.5" customHeight="1">
      <c r="A250" s="85">
        <f>'S5 Maquette'!B252</f>
        <v>0</v>
      </c>
      <c r="B250" s="32">
        <f>'S5 Maquette'!C252</f>
        <v>0</v>
      </c>
      <c r="C250" s="31">
        <f>'S5 Maquette'!F252</f>
        <v>0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34"/>
    </row>
    <row r="251" spans="1:20" ht="30.5" customHeight="1">
      <c r="A251" s="85">
        <f>'S5 Maquette'!B253</f>
        <v>0</v>
      </c>
      <c r="B251" s="32">
        <f>'S5 Maquette'!C253</f>
        <v>0</v>
      </c>
      <c r="C251" s="31">
        <f>'S5 Maquette'!F253</f>
        <v>0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34"/>
    </row>
    <row r="252" spans="1:20" ht="30.5" customHeight="1">
      <c r="A252" s="85">
        <f>'S5 Maquette'!B254</f>
        <v>0</v>
      </c>
      <c r="B252" s="32">
        <f>'S5 Maquette'!C254</f>
        <v>0</v>
      </c>
      <c r="C252" s="31">
        <f>'S5 Maquette'!F254</f>
        <v>0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34"/>
    </row>
    <row r="253" spans="1:20" ht="30.5" customHeight="1">
      <c r="A253" s="85">
        <f>'S5 Maquette'!B255</f>
        <v>0</v>
      </c>
      <c r="B253" s="32">
        <f>'S5 Maquette'!C255</f>
        <v>0</v>
      </c>
      <c r="C253" s="31">
        <f>'S5 Maquette'!F255</f>
        <v>0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34"/>
    </row>
    <row r="254" spans="1:20" ht="30.5" customHeight="1">
      <c r="A254" s="85">
        <f>'S5 Maquette'!B256</f>
        <v>0</v>
      </c>
      <c r="B254" s="32">
        <f>'S5 Maquette'!C256</f>
        <v>0</v>
      </c>
      <c r="C254" s="31">
        <f>'S5 Maquette'!F256</f>
        <v>0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34"/>
    </row>
    <row r="255" spans="1:20" ht="30.5" customHeight="1">
      <c r="A255" s="85">
        <f>'S5 Maquette'!B257</f>
        <v>0</v>
      </c>
      <c r="B255" s="32">
        <f>'S5 Maquette'!C257</f>
        <v>0</v>
      </c>
      <c r="C255" s="31">
        <f>'S5 Maquette'!F257</f>
        <v>0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34"/>
    </row>
    <row r="256" spans="1:20" ht="30.5" customHeight="1">
      <c r="A256" s="85">
        <f>'S5 Maquette'!B258</f>
        <v>0</v>
      </c>
      <c r="B256" s="32">
        <f>'S5 Maquette'!C258</f>
        <v>0</v>
      </c>
      <c r="C256" s="31">
        <f>'S5 Maquette'!F258</f>
        <v>0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34"/>
    </row>
    <row r="257" spans="1:20" ht="30.5" customHeight="1">
      <c r="A257" s="85">
        <f>'S5 Maquette'!B259</f>
        <v>0</v>
      </c>
      <c r="B257" s="32">
        <f>'S5 Maquette'!C259</f>
        <v>0</v>
      </c>
      <c r="C257" s="31">
        <f>'S5 Maquette'!F259</f>
        <v>0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34"/>
    </row>
    <row r="258" spans="1:20" ht="30.5" customHeight="1">
      <c r="A258" s="85">
        <f>'S5 Maquette'!B260</f>
        <v>0</v>
      </c>
      <c r="B258" s="32">
        <f>'S5 Maquette'!C260</f>
        <v>0</v>
      </c>
      <c r="C258" s="31">
        <f>'S5 Maquette'!F260</f>
        <v>0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34"/>
    </row>
    <row r="259" spans="1:20" ht="30.5" customHeight="1">
      <c r="A259" s="85">
        <f>'S5 Maquette'!B261</f>
        <v>0</v>
      </c>
      <c r="B259" s="32">
        <f>'S5 Maquette'!C261</f>
        <v>0</v>
      </c>
      <c r="C259" s="31">
        <f>'S5 Maquette'!F261</f>
        <v>0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34"/>
    </row>
    <row r="260" spans="1:20" ht="30.5" customHeight="1">
      <c r="A260" s="85">
        <f>'S5 Maquette'!B262</f>
        <v>0</v>
      </c>
      <c r="B260" s="32">
        <f>'S5 Maquette'!C262</f>
        <v>0</v>
      </c>
      <c r="C260" s="31">
        <f>'S5 Maquette'!F262</f>
        <v>0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34"/>
    </row>
    <row r="261" spans="1:20" ht="30.5" customHeight="1">
      <c r="A261" s="85">
        <f>'S5 Maquette'!B263</f>
        <v>0</v>
      </c>
      <c r="B261" s="32">
        <f>'S5 Maquette'!C263</f>
        <v>0</v>
      </c>
      <c r="C261" s="31">
        <f>'S5 Maquette'!F263</f>
        <v>0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34"/>
    </row>
    <row r="262" spans="1:20" ht="30.5" customHeight="1">
      <c r="A262" s="85">
        <f>'S5 Maquette'!B264</f>
        <v>0</v>
      </c>
      <c r="B262" s="32">
        <f>'S5 Maquette'!C264</f>
        <v>0</v>
      </c>
      <c r="C262" s="31">
        <f>'S5 Maquette'!F264</f>
        <v>0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34"/>
    </row>
    <row r="263" spans="1:20" ht="30.5" customHeight="1">
      <c r="A263" s="85">
        <f>'S5 Maquette'!B265</f>
        <v>0</v>
      </c>
      <c r="B263" s="32">
        <f>'S5 Maquette'!C265</f>
        <v>0</v>
      </c>
      <c r="C263" s="31">
        <f>'S5 Maquette'!F265</f>
        <v>0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34"/>
    </row>
    <row r="264" spans="1:20" ht="30.5" customHeight="1">
      <c r="A264" s="85">
        <f>'S5 Maquette'!B266</f>
        <v>0</v>
      </c>
      <c r="B264" s="32">
        <f>'S5 Maquette'!C266</f>
        <v>0</v>
      </c>
      <c r="C264" s="31">
        <f>'S5 Maquette'!F266</f>
        <v>0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34"/>
    </row>
    <row r="265" spans="1:20" ht="30.5" customHeight="1">
      <c r="A265" s="85">
        <f>'S5 Maquette'!B267</f>
        <v>0</v>
      </c>
      <c r="B265" s="32">
        <f>'S5 Maquette'!C267</f>
        <v>0</v>
      </c>
      <c r="C265" s="31">
        <f>'S5 Maquette'!F267</f>
        <v>0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34"/>
    </row>
    <row r="266" spans="1:20" ht="30.5" customHeight="1">
      <c r="A266" s="85">
        <f>'S5 Maquette'!B268</f>
        <v>0</v>
      </c>
      <c r="B266" s="32">
        <f>'S5 Maquette'!C268</f>
        <v>0</v>
      </c>
      <c r="C266" s="31">
        <f>'S5 Maquette'!F268</f>
        <v>0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34"/>
    </row>
    <row r="267" spans="1:20" ht="30.5" customHeight="1">
      <c r="A267" s="85">
        <f>'S5 Maquette'!B269</f>
        <v>0</v>
      </c>
      <c r="B267" s="32">
        <f>'S5 Maquette'!C269</f>
        <v>0</v>
      </c>
      <c r="C267" s="31">
        <f>'S5 Maquette'!F269</f>
        <v>0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34"/>
    </row>
    <row r="268" spans="1:20" ht="30.5" customHeight="1">
      <c r="A268" s="85">
        <f>'S5 Maquette'!B270</f>
        <v>0</v>
      </c>
      <c r="B268" s="32">
        <f>'S5 Maquette'!C270</f>
        <v>0</v>
      </c>
      <c r="C268" s="31">
        <f>'S5 Maquette'!F270</f>
        <v>0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34"/>
    </row>
    <row r="269" spans="1:20" ht="30.5" customHeight="1">
      <c r="A269" s="85">
        <f>'S5 Maquette'!B271</f>
        <v>0</v>
      </c>
      <c r="B269" s="32">
        <f>'S5 Maquette'!C271</f>
        <v>0</v>
      </c>
      <c r="C269" s="31">
        <f>'S5 Maquette'!F271</f>
        <v>0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34"/>
    </row>
    <row r="270" spans="1:20" ht="30.5" customHeight="1">
      <c r="A270" s="85">
        <f>'S5 Maquette'!B272</f>
        <v>0</v>
      </c>
      <c r="B270" s="32">
        <f>'S5 Maquette'!C272</f>
        <v>0</v>
      </c>
      <c r="C270" s="31">
        <f>'S5 Maquette'!F272</f>
        <v>0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34"/>
    </row>
    <row r="271" spans="1:20" ht="30.5" customHeight="1">
      <c r="A271" s="85">
        <f>'S5 Maquette'!B273</f>
        <v>0</v>
      </c>
      <c r="B271" s="32">
        <f>'S5 Maquette'!C273</f>
        <v>0</v>
      </c>
      <c r="C271" s="31">
        <f>'S5 Maquette'!F273</f>
        <v>0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34"/>
    </row>
    <row r="272" spans="1:20" ht="30.5" customHeight="1">
      <c r="A272" s="85">
        <f>'S5 Maquette'!B274</f>
        <v>0</v>
      </c>
      <c r="B272" s="32">
        <f>'S5 Maquette'!C274</f>
        <v>0</v>
      </c>
      <c r="C272" s="31">
        <f>'S5 Maquette'!F274</f>
        <v>0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34"/>
    </row>
    <row r="273" spans="1:20" ht="30.5" customHeight="1">
      <c r="A273" s="85">
        <f>'S5 Maquette'!B275</f>
        <v>0</v>
      </c>
      <c r="B273" s="32">
        <f>'S5 Maquette'!C275</f>
        <v>0</v>
      </c>
      <c r="C273" s="31">
        <f>'S5 Maquette'!F275</f>
        <v>0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34"/>
    </row>
    <row r="274" spans="1:20" ht="30.5" customHeight="1">
      <c r="A274" s="85">
        <f>'S5 Maquette'!B276</f>
        <v>0</v>
      </c>
      <c r="B274" s="32">
        <f>'S5 Maquette'!C276</f>
        <v>0</v>
      </c>
      <c r="C274" s="31">
        <f>'S5 Maquette'!F276</f>
        <v>0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34"/>
    </row>
    <row r="275" spans="1:20" ht="30.5" customHeight="1">
      <c r="A275" s="85">
        <f>'S5 Maquette'!B277</f>
        <v>0</v>
      </c>
      <c r="B275" s="32">
        <f>'S5 Maquette'!C277</f>
        <v>0</v>
      </c>
      <c r="C275" s="31">
        <f>'S5 Maquette'!F277</f>
        <v>0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34"/>
    </row>
    <row r="276" spans="1:20" ht="30.5" customHeight="1">
      <c r="A276" s="85">
        <f>'S5 Maquette'!B278</f>
        <v>0</v>
      </c>
      <c r="B276" s="32">
        <f>'S5 Maquette'!C278</f>
        <v>0</v>
      </c>
      <c r="C276" s="31">
        <f>'S5 Maquette'!F278</f>
        <v>0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34"/>
    </row>
    <row r="277" spans="1:20" ht="30.5" customHeight="1">
      <c r="A277" s="85">
        <f>'S5 Maquette'!B279</f>
        <v>0</v>
      </c>
      <c r="B277" s="32">
        <f>'S5 Maquette'!C279</f>
        <v>0</v>
      </c>
      <c r="C277" s="31">
        <f>'S5 Maquette'!F279</f>
        <v>0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34"/>
    </row>
    <row r="278" spans="1:20" ht="30.5" customHeight="1">
      <c r="A278" s="85">
        <f>'S5 Maquette'!B280</f>
        <v>0</v>
      </c>
      <c r="B278" s="32">
        <f>'S5 Maquette'!C280</f>
        <v>0</v>
      </c>
      <c r="C278" s="31">
        <f>'S5 Maquette'!F280</f>
        <v>0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34"/>
    </row>
    <row r="279" spans="1:20" ht="30.5" customHeight="1">
      <c r="A279" s="85">
        <f>'S5 Maquette'!B281</f>
        <v>0</v>
      </c>
      <c r="B279" s="32">
        <f>'S5 Maquette'!C281</f>
        <v>0</v>
      </c>
      <c r="C279" s="31">
        <f>'S5 Maquette'!F281</f>
        <v>0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34"/>
    </row>
    <row r="280" spans="1:20" ht="30.5" customHeight="1">
      <c r="A280" s="85">
        <f>'S5 Maquette'!B282</f>
        <v>0</v>
      </c>
      <c r="B280" s="32">
        <f>'S5 Maquette'!C282</f>
        <v>0</v>
      </c>
      <c r="C280" s="31">
        <f>'S5 Maquette'!F282</f>
        <v>0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34"/>
    </row>
    <row r="281" spans="1:20" ht="30.5" customHeight="1">
      <c r="A281" s="85">
        <f>'S5 Maquette'!B283</f>
        <v>0</v>
      </c>
      <c r="B281" s="32">
        <f>'S5 Maquette'!C283</f>
        <v>0</v>
      </c>
      <c r="C281" s="31">
        <f>'S5 Maquette'!F283</f>
        <v>0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34"/>
    </row>
    <row r="282" spans="1:20" ht="30.5" customHeight="1">
      <c r="A282" s="85">
        <f>'S5 Maquette'!B284</f>
        <v>0</v>
      </c>
      <c r="B282" s="32">
        <f>'S5 Maquette'!C284</f>
        <v>0</v>
      </c>
      <c r="C282" s="31">
        <f>'S5 Maquette'!F284</f>
        <v>0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34"/>
    </row>
    <row r="283" spans="1:20" ht="30.5" customHeight="1">
      <c r="A283" s="85">
        <f>'S5 Maquette'!B285</f>
        <v>0</v>
      </c>
      <c r="B283" s="32">
        <f>'S5 Maquette'!C285</f>
        <v>0</v>
      </c>
      <c r="C283" s="31">
        <f>'S5 Maquette'!F285</f>
        <v>0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34"/>
    </row>
    <row r="284" spans="1:20" ht="30.5" customHeight="1">
      <c r="A284" s="85">
        <f>'S5 Maquette'!B286</f>
        <v>0</v>
      </c>
      <c r="B284" s="32">
        <f>'S5 Maquette'!C286</f>
        <v>0</v>
      </c>
      <c r="C284" s="31">
        <f>'S5 Maquette'!F286</f>
        <v>0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34"/>
    </row>
    <row r="285" spans="1:20" ht="30.5" customHeight="1">
      <c r="A285" s="85">
        <f>'S5 Maquette'!B287</f>
        <v>0</v>
      </c>
      <c r="B285" s="32">
        <f>'S5 Maquette'!C287</f>
        <v>0</v>
      </c>
      <c r="C285" s="31">
        <f>'S5 Maquette'!F287</f>
        <v>0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34"/>
    </row>
    <row r="286" spans="1:20" ht="30.5" customHeight="1">
      <c r="A286" s="85">
        <f>'S5 Maquette'!B288</f>
        <v>0</v>
      </c>
      <c r="B286" s="32">
        <f>'S5 Maquette'!C288</f>
        <v>0</v>
      </c>
      <c r="C286" s="31">
        <f>'S5 Maquette'!F288</f>
        <v>0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34"/>
    </row>
    <row r="287" spans="1:20" ht="30.5" customHeight="1">
      <c r="A287" s="85">
        <f>'S5 Maquette'!B289</f>
        <v>0</v>
      </c>
      <c r="B287" s="32">
        <f>'S5 Maquette'!C289</f>
        <v>0</v>
      </c>
      <c r="C287" s="31">
        <f>'S5 Maquette'!F289</f>
        <v>0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34"/>
    </row>
    <row r="288" spans="1:20" ht="30.5" customHeight="1">
      <c r="A288" s="85">
        <f>'S5 Maquette'!B290</f>
        <v>0</v>
      </c>
      <c r="B288" s="32">
        <f>'S5 Maquette'!C290</f>
        <v>0</v>
      </c>
      <c r="C288" s="31">
        <f>'S5 Maquette'!F290</f>
        <v>0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34"/>
    </row>
    <row r="289" spans="1:20" ht="30.5" customHeight="1">
      <c r="A289" s="85">
        <f>'S5 Maquette'!B291</f>
        <v>0</v>
      </c>
      <c r="B289" s="32">
        <f>'S5 Maquette'!C291</f>
        <v>0</v>
      </c>
      <c r="C289" s="31">
        <f>'S5 Maquette'!F291</f>
        <v>0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34"/>
    </row>
    <row r="290" spans="1:20" ht="30.5" customHeight="1">
      <c r="A290" s="85">
        <f>'S5 Maquette'!B292</f>
        <v>0</v>
      </c>
      <c r="B290" s="32">
        <f>'S5 Maquette'!C292</f>
        <v>0</v>
      </c>
      <c r="C290" s="31">
        <f>'S5 Maquette'!F292</f>
        <v>0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34"/>
    </row>
    <row r="291" spans="1:20" ht="30.5" customHeight="1">
      <c r="A291" s="85">
        <f>'S5 Maquette'!B293</f>
        <v>0</v>
      </c>
      <c r="B291" s="32">
        <f>'S5 Maquette'!C293</f>
        <v>0</v>
      </c>
      <c r="C291" s="31">
        <f>'S5 Maquette'!F293</f>
        <v>0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34"/>
    </row>
    <row r="292" spans="1:20" ht="30.5" customHeight="1">
      <c r="A292" s="85">
        <f>'S5 Maquette'!B294</f>
        <v>0</v>
      </c>
      <c r="B292" s="32">
        <f>'S5 Maquette'!C294</f>
        <v>0</v>
      </c>
      <c r="C292" s="31">
        <f>'S5 Maquette'!F294</f>
        <v>0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34"/>
    </row>
    <row r="293" spans="1:20" ht="30.5" customHeight="1">
      <c r="A293" s="85">
        <f>'S5 Maquette'!B295</f>
        <v>0</v>
      </c>
      <c r="B293" s="32">
        <f>'S5 Maquette'!C295</f>
        <v>0</v>
      </c>
      <c r="C293" s="31">
        <f>'S5 Maquette'!F295</f>
        <v>0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34"/>
    </row>
    <row r="294" spans="1:20" ht="30.5" customHeight="1">
      <c r="A294" s="85">
        <f>'S5 Maquette'!B296</f>
        <v>0</v>
      </c>
      <c r="B294" s="32">
        <f>'S5 Maquette'!C296</f>
        <v>0</v>
      </c>
      <c r="C294" s="31">
        <f>'S5 Maquette'!F296</f>
        <v>0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34"/>
    </row>
    <row r="295" spans="1:20" ht="30.5" customHeight="1">
      <c r="A295" s="85">
        <f>'S5 Maquette'!B297</f>
        <v>0</v>
      </c>
      <c r="B295" s="32">
        <f>'S5 Maquette'!C297</f>
        <v>0</v>
      </c>
      <c r="C295" s="31">
        <f>'S5 Maquette'!F297</f>
        <v>0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34"/>
    </row>
    <row r="296" spans="1:20" ht="30.5" customHeight="1">
      <c r="A296" s="85">
        <f>'S5 Maquette'!B298</f>
        <v>0</v>
      </c>
      <c r="B296" s="32">
        <f>'S5 Maquette'!C298</f>
        <v>0</v>
      </c>
      <c r="C296" s="31">
        <f>'S5 Maquette'!F298</f>
        <v>0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34"/>
    </row>
    <row r="297" spans="1:20" ht="30.5" customHeight="1">
      <c r="A297" s="85">
        <f>'S5 Maquette'!B299</f>
        <v>0</v>
      </c>
      <c r="B297" s="32">
        <f>'S5 Maquette'!C299</f>
        <v>0</v>
      </c>
      <c r="C297" s="31">
        <f>'S5 Maquette'!F299</f>
        <v>0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34"/>
    </row>
    <row r="298" spans="1:20" ht="30.5" customHeight="1">
      <c r="A298" s="85">
        <f>'S5 Maquette'!B300</f>
        <v>0</v>
      </c>
      <c r="B298" s="32">
        <f>'S5 Maquette'!C300</f>
        <v>0</v>
      </c>
      <c r="C298" s="31">
        <f>'S5 Maquette'!F300</f>
        <v>0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34"/>
    </row>
    <row r="299" spans="1:20" ht="30.5" customHeight="1">
      <c r="A299" s="85">
        <f>'S5 Maquette'!B301</f>
        <v>0</v>
      </c>
      <c r="B299" s="32">
        <f>'S5 Maquette'!C301</f>
        <v>0</v>
      </c>
      <c r="C299" s="31">
        <f>'S5 Maquette'!F301</f>
        <v>0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34"/>
    </row>
    <row r="300" spans="1:20" ht="30.5" customHeight="1">
      <c r="A300" s="85">
        <f>'S5 Maquette'!B302</f>
        <v>0</v>
      </c>
      <c r="B300" s="32">
        <f>'S5 Maquette'!C302</f>
        <v>0</v>
      </c>
      <c r="C300" s="31">
        <f>'S5 Maquette'!F302</f>
        <v>0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3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honeticPr fontId="9" type="noConversion"/>
  <conditionalFormatting sqref="A1:A17 A301:A999">
    <cfRule type="expression" dxfId="1070" priority="115">
      <formula>$C1="Parcours Pédagogique"</formula>
    </cfRule>
    <cfRule type="expression" dxfId="1069" priority="116">
      <formula>$C1="BLOC"</formula>
    </cfRule>
    <cfRule type="expression" dxfId="1068" priority="117">
      <formula>$C1="OPTION"</formula>
    </cfRule>
  </conditionalFormatting>
  <conditionalFormatting sqref="A16:S27 G28:S35 G36:R36 G37:S39 G40:R40 G41:S43 G44:R44 G45:S47 G48:R48 G49:L49 G50:S50 G51:L51 G52:R52 G53:L53 G54:S54 G55:L55 G56:R56 G57:S69 G70:R70 G71:S84 N49:S49 N51:S51 N53:S53 N55:S55 A28:F84 T16 A85:S298">
    <cfRule type="expression" dxfId="1067" priority="120">
      <formula>$C16="Modification MCC"</formula>
    </cfRule>
  </conditionalFormatting>
  <conditionalFormatting sqref="A18:S27 G28:S35 A28:F84 G36:R36 G37:S39 G40:R40 G41:S43 G44:R44 G45:S47 G48:R48 G49:L49 N49:S49 G50:S50 G51:L51 N51:S51 G52:R52 G53:L53 N53:S53 G54:S54 G55:L55 N55:S55 G56:R56 G57:S69 G70:R70 G71:S84 T18 A85:S300">
    <cfRule type="expression" dxfId="1066" priority="124">
      <formula>$C18="Modification"</formula>
    </cfRule>
  </conditionalFormatting>
  <conditionalFormatting sqref="B1:S9 B10:E10 J10:S11 B11:D11 B12:M12 P12 B13:L13 B14:N14 P14:S17 B15:M17 B301:S999">
    <cfRule type="expression" dxfId="1065" priority="122">
      <formula>$D1="Création"</formula>
    </cfRule>
    <cfRule type="expression" dxfId="1064" priority="123">
      <formula>$D1="Fermeture"</formula>
    </cfRule>
  </conditionalFormatting>
  <conditionalFormatting sqref="C1:S27 C28:F84 G36:R36 G40:R40 G41:S43 G44:R44 G45:S47 G48:R48 G52:R52 G56:R56 G70:R70 G71:S84 C85:S999">
    <cfRule type="expression" dxfId="1063" priority="107">
      <formula>$B1="Option"</formula>
    </cfRule>
  </conditionalFormatting>
  <conditionalFormatting sqref="G28:S35">
    <cfRule type="expression" dxfId="1062" priority="2">
      <formula>$B28="Option"</formula>
    </cfRule>
  </conditionalFormatting>
  <conditionalFormatting sqref="G37:S39">
    <cfRule type="expression" dxfId="1061" priority="3">
      <formula>$B37="Option"</formula>
    </cfRule>
  </conditionalFormatting>
  <conditionalFormatting sqref="G49:S50">
    <cfRule type="expression" dxfId="1060" priority="85">
      <formula>$B49="Option"</formula>
    </cfRule>
  </conditionalFormatting>
  <conditionalFormatting sqref="G51:S51">
    <cfRule type="expression" dxfId="1059" priority="77">
      <formula>$B51="Option"</formula>
    </cfRule>
  </conditionalFormatting>
  <conditionalFormatting sqref="G53:S54">
    <cfRule type="expression" dxfId="1058" priority="69">
      <formula>$B53="Option"</formula>
    </cfRule>
  </conditionalFormatting>
  <conditionalFormatting sqref="G55:S55">
    <cfRule type="expression" dxfId="1057" priority="61">
      <formula>$B55="Option"</formula>
    </cfRule>
  </conditionalFormatting>
  <conditionalFormatting sqref="G57:S69">
    <cfRule type="expression" dxfId="1056" priority="4">
      <formula>$B57="Option"</formula>
    </cfRule>
  </conditionalFormatting>
  <conditionalFormatting sqref="J1:J999">
    <cfRule type="expression" dxfId="1055" priority="113">
      <formula>$I1="NON"</formula>
    </cfRule>
  </conditionalFormatting>
  <conditionalFormatting sqref="K34">
    <cfRule type="expression" dxfId="1054" priority="8">
      <formula>$B34="Option"</formula>
    </cfRule>
  </conditionalFormatting>
  <conditionalFormatting sqref="K68">
    <cfRule type="expression" dxfId="1053" priority="10">
      <formula>$B68="Option"</formula>
    </cfRule>
  </conditionalFormatting>
  <conditionalFormatting sqref="L1:L999">
    <cfRule type="expression" dxfId="1052" priority="108">
      <formula>$K1="CCI (CC Intégral)"</formula>
    </cfRule>
    <cfRule type="expression" dxfId="1051" priority="109">
      <formula>$K1="CT (Contrôle terminal)"</formula>
    </cfRule>
  </conditionalFormatting>
  <conditionalFormatting sqref="L18:L63 L70:L80 L87:L300 M18">
    <cfRule type="expression" dxfId="1050" priority="118">
      <formula>$K1="CT (Contrôle terminal)"</formula>
    </cfRule>
  </conditionalFormatting>
  <conditionalFormatting sqref="L18:L63 L70:L80 L87:L300">
    <cfRule type="expression" dxfId="1049" priority="119">
      <formula>$K1="CCI (CC Intégral)"</formula>
    </cfRule>
  </conditionalFormatting>
  <conditionalFormatting sqref="L64:L69">
    <cfRule type="expression" dxfId="1048" priority="800">
      <formula>$K48="CT (Contrôle terminal)"</formula>
    </cfRule>
    <cfRule type="expression" dxfId="1047" priority="805">
      <formula>$K48="CCI (CC Intégral)"</formula>
    </cfRule>
  </conditionalFormatting>
  <conditionalFormatting sqref="L81">
    <cfRule type="expression" dxfId="1046" priority="802">
      <formula>#REF!="CT (Contrôle terminal)"</formula>
    </cfRule>
    <cfRule type="expression" dxfId="1045" priority="807">
      <formula>#REF!="CCI (CC Intégral)"</formula>
    </cfRule>
  </conditionalFormatting>
  <conditionalFormatting sqref="L82:L86">
    <cfRule type="expression" dxfId="1044" priority="845">
      <formula>$K64="CT (Contrôle terminal)"</formula>
    </cfRule>
    <cfRule type="expression" dxfId="1043" priority="847">
      <formula>$K64="CCI (CC Intégral)"</formula>
    </cfRule>
  </conditionalFormatting>
  <conditionalFormatting sqref="M1:M48 M52 M56:M59 M65:M999">
    <cfRule type="expression" dxfId="1042" priority="114">
      <formula>$K1="CT (Contrôle terminal)"</formula>
    </cfRule>
  </conditionalFormatting>
  <conditionalFormatting sqref="M29">
    <cfRule type="expression" dxfId="1041" priority="1">
      <formula>$B29="Option"</formula>
    </cfRule>
  </conditionalFormatting>
  <conditionalFormatting sqref="M49">
    <cfRule type="expression" dxfId="1040" priority="83">
      <formula>$B49="Option"</formula>
    </cfRule>
    <cfRule type="expression" dxfId="1039" priority="84">
      <formula>$K49="CT (Contrôle terminal)"</formula>
    </cfRule>
    <cfRule type="expression" dxfId="1038" priority="87">
      <formula>$C49="Modification MCC"</formula>
    </cfRule>
    <cfRule type="expression" dxfId="1037" priority="88">
      <formula>$C49="Modification"</formula>
    </cfRule>
    <cfRule type="expression" dxfId="1036" priority="89">
      <formula>$C49="Création"</formula>
    </cfRule>
    <cfRule type="expression" dxfId="1035" priority="90">
      <formula>$C49="Fermeture"</formula>
    </cfRule>
  </conditionalFormatting>
  <conditionalFormatting sqref="M49:M50">
    <cfRule type="expression" dxfId="1034" priority="86">
      <formula>$K49="CT (Contrôle terminal)"</formula>
    </cfRule>
  </conditionalFormatting>
  <conditionalFormatting sqref="M51">
    <cfRule type="expression" dxfId="1033" priority="75">
      <formula>$B51="Option"</formula>
    </cfRule>
    <cfRule type="expression" dxfId="1032" priority="76">
      <formula>$K51="CT (Contrôle terminal)"</formula>
    </cfRule>
    <cfRule type="expression" dxfId="1031" priority="78">
      <formula>$K51="CT (Contrôle terminal)"</formula>
    </cfRule>
    <cfRule type="expression" dxfId="1030" priority="79">
      <formula>$C51="Modification MCC"</formula>
    </cfRule>
    <cfRule type="expression" dxfId="1029" priority="80">
      <formula>$C51="Modification"</formula>
    </cfRule>
    <cfRule type="expression" dxfId="1028" priority="81">
      <formula>$C51="Création"</formula>
    </cfRule>
    <cfRule type="expression" dxfId="1027" priority="82">
      <formula>$C51="Fermeture"</formula>
    </cfRule>
  </conditionalFormatting>
  <conditionalFormatting sqref="M53">
    <cfRule type="expression" dxfId="1026" priority="67">
      <formula>$B53="Option"</formula>
    </cfRule>
    <cfRule type="expression" dxfId="1025" priority="68">
      <formula>$K53="CT (Contrôle terminal)"</formula>
    </cfRule>
    <cfRule type="expression" dxfId="1024" priority="71">
      <formula>$C53="Modification MCC"</formula>
    </cfRule>
    <cfRule type="expression" dxfId="1023" priority="72">
      <formula>$C53="Modification"</formula>
    </cfRule>
    <cfRule type="expression" dxfId="1022" priority="73">
      <formula>$C53="Création"</formula>
    </cfRule>
    <cfRule type="expression" dxfId="1021" priority="74">
      <formula>$C53="Fermeture"</formula>
    </cfRule>
  </conditionalFormatting>
  <conditionalFormatting sqref="M53:M54">
    <cfRule type="expression" dxfId="1020" priority="70">
      <formula>$K53="CT (Contrôle terminal)"</formula>
    </cfRule>
  </conditionalFormatting>
  <conditionalFormatting sqref="M55">
    <cfRule type="expression" dxfId="1019" priority="59">
      <formula>$B55="Option"</formula>
    </cfRule>
    <cfRule type="expression" dxfId="1018" priority="60">
      <formula>$K55="CT (Contrôle terminal)"</formula>
    </cfRule>
    <cfRule type="expression" dxfId="1017" priority="62">
      <formula>$K55="CT (Contrôle terminal)"</formula>
    </cfRule>
    <cfRule type="expression" dxfId="1016" priority="63">
      <formula>$C55="Modification MCC"</formula>
    </cfRule>
    <cfRule type="expression" dxfId="1015" priority="64">
      <formula>$C55="Modification"</formula>
    </cfRule>
    <cfRule type="expression" dxfId="1014" priority="65">
      <formula>$C55="Création"</formula>
    </cfRule>
    <cfRule type="expression" dxfId="1013" priority="66">
      <formula>$C55="Fermeture"</formula>
    </cfRule>
  </conditionalFormatting>
  <conditionalFormatting sqref="M60:M64">
    <cfRule type="expression" dxfId="1012" priority="6">
      <formula>$K60="CT (Contrôle terminal)"</formula>
    </cfRule>
  </conditionalFormatting>
  <conditionalFormatting sqref="N1:O999">
    <cfRule type="expression" dxfId="1011" priority="112">
      <formula>$K1="CCI (CC Intégral)"</formula>
    </cfRule>
  </conditionalFormatting>
  <conditionalFormatting sqref="P14:S17 B15:M17 B1:S9 J10:S11 B12:M12 B14:N14 B301:S999 B13:L13 B10:E10 B11:D11 P12">
    <cfRule type="expression" dxfId="1010" priority="121">
      <formula>$D1="Modification"</formula>
    </cfRule>
  </conditionalFormatting>
  <conditionalFormatting sqref="Q1:R999">
    <cfRule type="expression" dxfId="1009" priority="110">
      <formula>$P1="Autres"</formula>
    </cfRule>
  </conditionalFormatting>
  <conditionalFormatting sqref="S1:S35 T18 S37:S39 S41:S43 S45:S47 S49:S51 S53:S55 S57:S69 S71:S999">
    <cfRule type="expression" dxfId="1008" priority="111">
      <formula>$P1="CT (Contrôle terminal)"</formula>
    </cfRule>
  </conditionalFormatting>
  <conditionalFormatting sqref="T18 A18:S27 G28:S35 A28:F84 G36:R36 G37:S39 G40:R40 G41:S43 G44:R44 G45:S47 G48:R48 G49:L49 N49:S49 G50:S50 G51:L51 N51:S51 G52:R52 G53:L53 N53:S53 G54:S54 G55:L55 N55:S55 G56:R56 G57:S69 G70:R70 G71:S84 A85:S300">
    <cfRule type="expression" dxfId="1007" priority="125">
      <formula>$C18="Création"</formula>
    </cfRule>
    <cfRule type="expression" dxfId="1006" priority="126">
      <formula>$C18="Fermeture"</formula>
    </cfRule>
  </conditionalFormatting>
  <dataValidations count="6">
    <dataValidation type="list" allowBlank="1" showInputMessage="1" showErrorMessage="1" sqref="G19 E19:F300 H19:I300 G23:G300" xr:uid="{00000000-0002-0000-0400-000000000000}">
      <formula1>"OUI, NON"</formula1>
    </dataValidation>
    <dataValidation type="list" allowBlank="1" showInputMessage="1" showErrorMessage="1" sqref="D1:D6" xr:uid="{00000000-0002-0000-0400-000001000000}">
      <formula1>"Obligatoire, Facultatif, Complémentaire"</formula1>
    </dataValidation>
    <dataValidation type="list" allowBlank="1" showInputMessage="1" showErrorMessage="1" sqref="P19:P300" xr:uid="{00000000-0002-0000-0400-000002000000}">
      <formula1>"CT (Contrôle terminal), Autres"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N19:N300 Q19:Q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85"/>
  <sheetViews>
    <sheetView topLeftCell="A58" zoomScale="55" zoomScaleNormal="55" workbookViewId="0">
      <selection activeCell="H29" sqref="H29"/>
    </sheetView>
  </sheetViews>
  <sheetFormatPr baseColWidth="10" defaultColWidth="11.5" defaultRowHeight="15"/>
  <cols>
    <col min="1" max="1" width="62.6640625" style="83" customWidth="1"/>
    <col min="2" max="2" width="26" style="10" customWidth="1"/>
    <col min="3" max="3" width="15.5" style="14" hidden="1" customWidth="1"/>
    <col min="4" max="4" width="20.83203125" style="10" customWidth="1"/>
    <col min="5" max="6" width="15.5" style="10" customWidth="1"/>
    <col min="7" max="7" width="22.6640625" style="10" customWidth="1"/>
    <col min="8" max="8" width="27.1640625" style="10" customWidth="1"/>
    <col min="9" max="9" width="35.33203125" style="10" customWidth="1"/>
    <col min="10" max="10" width="25.83203125" style="10" customWidth="1"/>
    <col min="11" max="11" width="40.6640625" style="10" customWidth="1"/>
    <col min="12" max="12" width="31.6640625" style="10" customWidth="1"/>
    <col min="13" max="13" width="22.5" style="10" customWidth="1"/>
    <col min="14" max="15" width="20.33203125" style="10" customWidth="1"/>
    <col min="16" max="16" width="21.83203125" style="10" customWidth="1"/>
    <col min="17" max="17" width="20.5" style="10" customWidth="1"/>
    <col min="18" max="18" width="17.33203125" style="10" customWidth="1"/>
    <col min="19" max="19" width="66.5" style="10" bestFit="1" customWidth="1"/>
    <col min="20" max="20" width="49.5" style="10" customWidth="1"/>
  </cols>
  <sheetData>
    <row r="1" spans="1:19">
      <c r="A1" s="202"/>
      <c r="B1" s="202"/>
      <c r="C1" s="202"/>
      <c r="D1" s="202"/>
      <c r="E1" s="202"/>
      <c r="F1" s="202"/>
      <c r="G1" s="202"/>
      <c r="H1" s="202"/>
      <c r="I1" s="202"/>
      <c r="J1" s="26"/>
    </row>
    <row r="2" spans="1:19">
      <c r="A2" s="202"/>
      <c r="B2" s="202"/>
      <c r="C2" s="202"/>
      <c r="D2" s="202"/>
      <c r="E2" s="202"/>
      <c r="F2" s="202"/>
      <c r="G2" s="202"/>
      <c r="H2" s="202"/>
      <c r="I2" s="202"/>
      <c r="J2" s="26"/>
    </row>
    <row r="3" spans="1:19">
      <c r="A3" s="202"/>
      <c r="B3" s="202"/>
      <c r="C3" s="202"/>
      <c r="D3" s="202"/>
      <c r="E3" s="202"/>
      <c r="F3" s="202"/>
      <c r="G3" s="202"/>
      <c r="H3" s="202"/>
      <c r="I3" s="202"/>
      <c r="J3" s="26"/>
    </row>
    <row r="4" spans="1:19">
      <c r="A4" s="202"/>
      <c r="B4" s="202"/>
      <c r="C4" s="202"/>
      <c r="D4" s="202"/>
      <c r="E4" s="202"/>
      <c r="F4" s="202"/>
      <c r="G4" s="202"/>
      <c r="H4" s="202"/>
      <c r="I4" s="202"/>
      <c r="J4" s="26"/>
    </row>
    <row r="5" spans="1:19">
      <c r="A5" s="202"/>
      <c r="B5" s="202"/>
      <c r="C5" s="202"/>
      <c r="D5" s="202"/>
      <c r="E5" s="202"/>
      <c r="F5" s="202"/>
      <c r="G5" s="202"/>
      <c r="H5" s="202"/>
      <c r="I5" s="202"/>
      <c r="J5" s="26"/>
    </row>
    <row r="6" spans="1:19">
      <c r="A6" s="202"/>
      <c r="B6" s="202"/>
      <c r="C6" s="202"/>
      <c r="D6" s="202"/>
      <c r="E6" s="202"/>
      <c r="F6" s="202"/>
      <c r="G6" s="202"/>
      <c r="H6" s="202"/>
      <c r="I6" s="202"/>
      <c r="J6" s="26"/>
    </row>
    <row r="7" spans="1:19" ht="14.5" customHeight="1">
      <c r="A7" s="212" t="s">
        <v>216</v>
      </c>
      <c r="B7" s="174" t="str">
        <f>'[1]Fiche Générale'!B3</f>
        <v>Portail_LLAC</v>
      </c>
      <c r="C7" s="176" t="s">
        <v>354</v>
      </c>
      <c r="D7" s="176"/>
      <c r="E7" s="215" t="str">
        <f>'[1]Fiche Générale'!B4</f>
        <v>Lettres étrangères appliquées (LEA)</v>
      </c>
      <c r="F7" s="216"/>
      <c r="G7" s="176" t="s">
        <v>355</v>
      </c>
      <c r="H7" s="174"/>
      <c r="I7" s="174"/>
      <c r="J7" s="27"/>
      <c r="K7" s="15"/>
    </row>
    <row r="8" spans="1:19" ht="14.5" customHeight="1">
      <c r="A8" s="213"/>
      <c r="B8" s="174"/>
      <c r="C8" s="176"/>
      <c r="D8" s="176"/>
      <c r="E8" s="215"/>
      <c r="F8" s="216"/>
      <c r="G8" s="176"/>
      <c r="H8" s="174"/>
      <c r="I8" s="174"/>
      <c r="J8" s="27"/>
      <c r="K8" s="15"/>
    </row>
    <row r="9" spans="1:19" ht="14.5" customHeight="1">
      <c r="A9" s="213"/>
      <c r="B9" s="174"/>
      <c r="C9" s="176"/>
      <c r="D9" s="176"/>
      <c r="E9" s="215"/>
      <c r="F9" s="216"/>
      <c r="G9" s="176"/>
      <c r="H9" s="174"/>
      <c r="I9" s="174"/>
      <c r="J9" s="27"/>
      <c r="K9" s="15"/>
    </row>
    <row r="10" spans="1:19" ht="14.5" customHeight="1">
      <c r="A10" s="213"/>
      <c r="B10" s="174"/>
      <c r="C10" s="183" t="s">
        <v>219</v>
      </c>
      <c r="D10" s="183"/>
      <c r="E10" s="187" t="str">
        <f>'[1]Fiche Générale'!B9</f>
        <v>Langues appliquées à l'économie-gestion</v>
      </c>
      <c r="F10" s="188"/>
      <c r="G10" s="188"/>
      <c r="H10" s="188"/>
      <c r="I10" s="189"/>
      <c r="J10" s="28"/>
      <c r="K10" s="15"/>
    </row>
    <row r="11" spans="1:19" ht="14.5" customHeight="1">
      <c r="A11" s="214"/>
      <c r="B11" s="174"/>
      <c r="C11" s="183"/>
      <c r="D11" s="183"/>
      <c r="E11" s="190"/>
      <c r="F11" s="191"/>
      <c r="G11" s="191"/>
      <c r="H11" s="191"/>
      <c r="I11" s="192"/>
      <c r="J11" s="28"/>
      <c r="K11" s="15"/>
    </row>
    <row r="12" spans="1:19">
      <c r="C12" s="10"/>
      <c r="I12" s="24"/>
      <c r="J12" s="24"/>
      <c r="M12" s="179" t="s">
        <v>356</v>
      </c>
      <c r="N12" s="180"/>
      <c r="O12" s="193"/>
      <c r="P12" s="179" t="s">
        <v>357</v>
      </c>
      <c r="Q12" s="180"/>
      <c r="R12" s="180"/>
      <c r="S12" s="193"/>
    </row>
    <row r="13" spans="1:19">
      <c r="A13" s="195" t="s">
        <v>221</v>
      </c>
      <c r="B13" s="197" t="str">
        <f>'[1]S5 Maquette'!B13:B14</f>
        <v>3 ème Année de Licence</v>
      </c>
      <c r="C13" s="197"/>
      <c r="D13" s="198" t="s">
        <v>358</v>
      </c>
      <c r="E13" s="197"/>
      <c r="F13" s="197"/>
      <c r="G13" s="197"/>
      <c r="I13" s="24"/>
      <c r="J13" s="24"/>
      <c r="M13" s="181"/>
      <c r="N13" s="182"/>
      <c r="O13" s="194"/>
      <c r="P13" s="181"/>
      <c r="Q13" s="182"/>
      <c r="R13" s="182"/>
      <c r="S13" s="194"/>
    </row>
    <row r="14" spans="1:19">
      <c r="A14" s="196"/>
      <c r="B14" s="197"/>
      <c r="C14" s="197"/>
      <c r="D14" s="199"/>
      <c r="E14" s="197"/>
      <c r="F14" s="197"/>
      <c r="G14" s="197"/>
      <c r="I14" s="24"/>
      <c r="J14" s="24"/>
      <c r="M14" s="175" t="s">
        <v>386</v>
      </c>
      <c r="N14" s="179" t="s">
        <v>360</v>
      </c>
      <c r="O14" s="193"/>
      <c r="P14" s="202"/>
      <c r="Q14" s="203"/>
      <c r="R14" s="206"/>
      <c r="S14" s="198"/>
    </row>
    <row r="15" spans="1:19">
      <c r="A15" s="195" t="s">
        <v>361</v>
      </c>
      <c r="B15" s="208" t="str">
        <f>'[1]S5 Maquette'!B15:B16</f>
        <v>Semestre 5</v>
      </c>
      <c r="C15" s="209"/>
      <c r="D15" s="198" t="s">
        <v>362</v>
      </c>
      <c r="E15" s="197"/>
      <c r="F15" s="197"/>
      <c r="G15" s="197"/>
      <c r="I15" s="24"/>
      <c r="J15" s="24"/>
      <c r="M15" s="175"/>
      <c r="N15" s="200"/>
      <c r="O15" s="201"/>
      <c r="P15" s="202"/>
      <c r="Q15" s="204"/>
      <c r="R15" s="206"/>
      <c r="S15" s="207"/>
    </row>
    <row r="16" spans="1:19">
      <c r="A16" s="196"/>
      <c r="B16" s="210"/>
      <c r="C16" s="211"/>
      <c r="D16" s="199"/>
      <c r="E16" s="197"/>
      <c r="F16" s="197"/>
      <c r="G16" s="197"/>
      <c r="I16" s="24"/>
      <c r="J16" s="24"/>
      <c r="M16" s="175"/>
      <c r="N16" s="200"/>
      <c r="O16" s="201"/>
      <c r="P16" s="202"/>
      <c r="Q16" s="204"/>
      <c r="R16" s="206"/>
      <c r="S16" s="207"/>
    </row>
    <row r="17" spans="1:20">
      <c r="L17" s="11"/>
      <c r="M17" s="175"/>
      <c r="N17" s="181"/>
      <c r="O17" s="194"/>
      <c r="P17" s="202"/>
      <c r="Q17" s="205"/>
      <c r="R17" s="206"/>
      <c r="S17" s="199"/>
    </row>
    <row r="18" spans="1:20" ht="59.5" customHeight="1">
      <c r="A18" s="84" t="s">
        <v>363</v>
      </c>
      <c r="B18" s="25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82" t="str">
        <f>'[1]S5 Maquette'!B19</f>
        <v xml:space="preserve">UE Competences transversales 5 </v>
      </c>
      <c r="B19" s="43" t="str">
        <f>'[1]S5 Maquette'!C19</f>
        <v>UE</v>
      </c>
      <c r="C19" s="44" t="e">
        <f>'[1]S5 Maquette'!F19</f>
        <v>#REF!</v>
      </c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</row>
    <row r="20" spans="1:20" ht="30.5" customHeight="1">
      <c r="A20" s="82" t="str">
        <f>'[1]S5 Maquette'!B20</f>
        <v>Competences numeriques 3</v>
      </c>
      <c r="B20" s="43" t="str">
        <f>'[1]S5 Maquette'!C20</f>
        <v>ECUE</v>
      </c>
      <c r="C20" s="44"/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</row>
    <row r="21" spans="1:20" ht="30.5" customHeight="1">
      <c r="A21" s="82" t="str">
        <f>'[1]S5 Maquette'!B21</f>
        <v xml:space="preserve">Competences informationnelles 3 </v>
      </c>
      <c r="B21" s="43" t="str">
        <f>'[1]S5 Maquette'!C21</f>
        <v>ECUE</v>
      </c>
      <c r="C21" s="44"/>
      <c r="D21" s="45"/>
      <c r="E21" s="45"/>
      <c r="F21" s="45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</row>
    <row r="22" spans="1:20" ht="30.5" customHeight="1">
      <c r="A22" s="82" t="str">
        <f>'[1]S5 Maquette'!B22</f>
        <v xml:space="preserve">Langue vivante-5 </v>
      </c>
      <c r="B22" s="43" t="str">
        <f>'[1]S5 Maquette'!C22</f>
        <v>BLOC</v>
      </c>
      <c r="C22" s="44"/>
      <c r="D22" s="45"/>
      <c r="E22" s="45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</row>
    <row r="23" spans="1:20" ht="30.5" customHeight="1">
      <c r="A23" s="82" t="str">
        <f>'[1]S5 Maquette'!B23</f>
        <v>Min 1 Max 1</v>
      </c>
      <c r="B23" s="43" t="str">
        <f>'[1]S5 Maquette'!C23</f>
        <v>OPTION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</row>
    <row r="24" spans="1:20" ht="30.5" customHeight="1">
      <c r="A24" s="82" t="str">
        <f>'[1]S5 Maquette'!B24</f>
        <v xml:space="preserve">Anglais 5 </v>
      </c>
      <c r="B24" s="43" t="str">
        <f>'[1]S5 Maquette'!C24</f>
        <v>ECUE</v>
      </c>
      <c r="C24" s="44"/>
      <c r="D24" s="45"/>
      <c r="E24" s="45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</row>
    <row r="25" spans="1:20" ht="30.5" customHeight="1">
      <c r="A25" s="82" t="str">
        <f>'[1]S5 Maquette'!B25</f>
        <v xml:space="preserve">Espagnol 5 </v>
      </c>
      <c r="B25" s="43" t="str">
        <f>'[1]S5 Maquette'!C25</f>
        <v>ECUE</v>
      </c>
      <c r="C25" s="44"/>
      <c r="D25" s="45"/>
      <c r="E25" s="45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</row>
    <row r="26" spans="1:20" ht="30.5" customHeight="1">
      <c r="A26" s="82" t="str">
        <f>'[1]S5 Maquette'!B26</f>
        <v xml:space="preserve">Italien 5 </v>
      </c>
      <c r="B26" s="43" t="str">
        <f>'[1]S5 Maquette'!C26</f>
        <v>ECUE</v>
      </c>
      <c r="C26" s="44"/>
      <c r="D26" s="45"/>
      <c r="E26" s="45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</row>
    <row r="27" spans="1:20" s="124" customFormat="1" ht="30.5" customHeight="1">
      <c r="A27" s="118" t="str">
        <f>'[1]S5 Maquette'!B27</f>
        <v>Matières d'application LEA Eco-Gestion 5</v>
      </c>
      <c r="B27" s="119" t="str">
        <f>'[1]S5 Maquette'!C27</f>
        <v>UE</v>
      </c>
      <c r="C27" s="120"/>
      <c r="D27" s="107">
        <v>1</v>
      </c>
      <c r="E27" s="107" t="s">
        <v>379</v>
      </c>
      <c r="F27" s="107" t="s">
        <v>379</v>
      </c>
      <c r="G27" s="114" t="s">
        <v>379</v>
      </c>
      <c r="H27" s="114" t="s">
        <v>379</v>
      </c>
      <c r="I27" s="106" t="s">
        <v>380</v>
      </c>
      <c r="J27" s="114"/>
      <c r="K27" s="121"/>
      <c r="L27" s="114"/>
      <c r="M27" s="121"/>
      <c r="N27" s="114"/>
      <c r="O27" s="114"/>
      <c r="P27" s="121"/>
      <c r="Q27" s="114"/>
      <c r="R27" s="114"/>
      <c r="S27" s="122"/>
      <c r="T27" s="123"/>
    </row>
    <row r="28" spans="1:20" s="92" customFormat="1" ht="30.5" customHeight="1">
      <c r="A28" s="87" t="str">
        <f>'[1]S5 Maquette'!B28</f>
        <v xml:space="preserve"> Marketing international et gestion commerciale/Global marketing and business management 5</v>
      </c>
      <c r="B28" s="88" t="str">
        <f>'[1]S5 Maquette'!C28</f>
        <v>ECUE</v>
      </c>
      <c r="C28" s="89"/>
      <c r="D28" s="50">
        <v>1</v>
      </c>
      <c r="E28" s="50" t="s">
        <v>379</v>
      </c>
      <c r="F28" s="50" t="s">
        <v>379</v>
      </c>
      <c r="G28" s="90" t="s">
        <v>379</v>
      </c>
      <c r="H28" s="90" t="s">
        <v>379</v>
      </c>
      <c r="I28" s="90" t="s">
        <v>379</v>
      </c>
      <c r="J28" s="90"/>
      <c r="K28" s="90" t="s">
        <v>10</v>
      </c>
      <c r="L28" s="90"/>
      <c r="M28" s="90">
        <v>2</v>
      </c>
      <c r="N28" s="90"/>
      <c r="O28" s="90"/>
      <c r="P28" s="90" t="s">
        <v>381</v>
      </c>
      <c r="Q28" s="90"/>
      <c r="R28" s="90"/>
      <c r="S28" s="95" t="s">
        <v>382</v>
      </c>
      <c r="T28" s="90" t="s">
        <v>387</v>
      </c>
    </row>
    <row r="29" spans="1:20" s="92" customFormat="1" ht="30.5" customHeight="1">
      <c r="A29" s="87" t="str">
        <f>'[1]S5 Maquette'!B29</f>
        <v>Communication d'entreprise en Eco-Gestion 5</v>
      </c>
      <c r="B29" s="88" t="str">
        <f>'[1]S5 Maquette'!C29</f>
        <v>ECUE</v>
      </c>
      <c r="C29" s="89"/>
      <c r="D29" s="50">
        <v>1</v>
      </c>
      <c r="E29" s="50" t="s">
        <v>379</v>
      </c>
      <c r="F29" s="50" t="s">
        <v>379</v>
      </c>
      <c r="G29" s="90" t="s">
        <v>379</v>
      </c>
      <c r="H29" s="90" t="s">
        <v>379</v>
      </c>
      <c r="I29" s="90" t="s">
        <v>379</v>
      </c>
      <c r="J29" s="90"/>
      <c r="K29" s="90" t="s">
        <v>10</v>
      </c>
      <c r="L29" s="90"/>
      <c r="M29" s="90">
        <v>2</v>
      </c>
      <c r="N29" s="90"/>
      <c r="O29" s="90"/>
      <c r="P29" s="90" t="s">
        <v>381</v>
      </c>
      <c r="Q29" s="90"/>
      <c r="R29" s="90"/>
      <c r="S29" s="95" t="s">
        <v>382</v>
      </c>
      <c r="T29" s="90"/>
    </row>
    <row r="30" spans="1:20" s="103" customFormat="1" ht="30.5" customHeight="1">
      <c r="A30" s="96" t="str">
        <f>'[1]S5 Maquette'!B30</f>
        <v>Langue A: Anglais non débutant 5</v>
      </c>
      <c r="B30" s="97" t="str">
        <f>'[1]S5 Maquette'!C30</f>
        <v>UE</v>
      </c>
      <c r="C30" s="98"/>
      <c r="D30" s="58">
        <v>1</v>
      </c>
      <c r="E30" s="58" t="s">
        <v>379</v>
      </c>
      <c r="F30" s="58" t="s">
        <v>379</v>
      </c>
      <c r="G30" s="99" t="s">
        <v>379</v>
      </c>
      <c r="H30" s="99" t="s">
        <v>379</v>
      </c>
      <c r="I30" s="99" t="s">
        <v>380</v>
      </c>
      <c r="J30" s="99"/>
      <c r="K30" s="100"/>
      <c r="L30" s="99"/>
      <c r="M30" s="100"/>
      <c r="N30" s="99"/>
      <c r="O30" s="99"/>
      <c r="P30" s="100"/>
      <c r="Q30" s="99"/>
      <c r="R30" s="99"/>
      <c r="S30" s="101"/>
      <c r="T30" s="102"/>
    </row>
    <row r="31" spans="1:20" s="92" customFormat="1" ht="30.5" customHeight="1">
      <c r="A31" s="87" t="str">
        <f>'[1]S5 Maquette'!B31</f>
        <v>Culture 5 ANGLAIS</v>
      </c>
      <c r="B31" s="88" t="str">
        <f>'[1]S5 Maquette'!C31</f>
        <v>ECUE</v>
      </c>
      <c r="C31" s="89"/>
      <c r="D31" s="50">
        <v>1</v>
      </c>
      <c r="E31" s="50" t="s">
        <v>379</v>
      </c>
      <c r="F31" s="50" t="s">
        <v>379</v>
      </c>
      <c r="G31" s="90" t="s">
        <v>379</v>
      </c>
      <c r="H31" s="90" t="s">
        <v>379</v>
      </c>
      <c r="I31" s="90" t="s">
        <v>379</v>
      </c>
      <c r="J31" s="90"/>
      <c r="K31" s="90" t="s">
        <v>10</v>
      </c>
      <c r="L31" s="90"/>
      <c r="M31" s="90">
        <v>2</v>
      </c>
      <c r="N31" s="90"/>
      <c r="O31" s="90"/>
      <c r="P31" s="90" t="s">
        <v>381</v>
      </c>
      <c r="Q31" s="90"/>
      <c r="R31" s="90"/>
      <c r="S31" s="95" t="s">
        <v>382</v>
      </c>
      <c r="T31" s="90"/>
    </row>
    <row r="32" spans="1:20" s="92" customFormat="1" ht="30.5" customHeight="1">
      <c r="A32" s="87" t="str">
        <f>'[1]S5 Maquette'!B32</f>
        <v>Traduction spécialisée 5 ANGLAIS</v>
      </c>
      <c r="B32" s="88" t="str">
        <f>'[1]S5 Maquette'!C32</f>
        <v>ECUE</v>
      </c>
      <c r="C32" s="89"/>
      <c r="D32" s="50">
        <v>1</v>
      </c>
      <c r="E32" s="50" t="s">
        <v>379</v>
      </c>
      <c r="F32" s="50" t="s">
        <v>379</v>
      </c>
      <c r="G32" s="90" t="s">
        <v>379</v>
      </c>
      <c r="H32" s="90" t="s">
        <v>379</v>
      </c>
      <c r="I32" s="90" t="s">
        <v>379</v>
      </c>
      <c r="J32" s="90"/>
      <c r="K32" s="90" t="s">
        <v>10</v>
      </c>
      <c r="L32" s="90"/>
      <c r="M32" s="90">
        <v>2</v>
      </c>
      <c r="N32" s="90"/>
      <c r="O32" s="90"/>
      <c r="P32" s="90" t="s">
        <v>381</v>
      </c>
      <c r="Q32" s="90"/>
      <c r="R32" s="90"/>
      <c r="S32" s="95" t="s">
        <v>382</v>
      </c>
      <c r="T32" s="90"/>
    </row>
    <row r="33" spans="1:20" s="92" customFormat="1" ht="30.5" customHeight="1">
      <c r="A33" s="87" t="str">
        <f>'[1]S5 Maquette'!B33</f>
        <v>Prise de parole professionnelle 5 ANGLAIS</v>
      </c>
      <c r="B33" s="88" t="str">
        <f>'[1]S5 Maquette'!C33</f>
        <v>ECUE</v>
      </c>
      <c r="C33" s="89"/>
      <c r="D33" s="50">
        <v>1</v>
      </c>
      <c r="E33" s="50" t="s">
        <v>379</v>
      </c>
      <c r="F33" s="50" t="s">
        <v>379</v>
      </c>
      <c r="G33" s="90" t="s">
        <v>379</v>
      </c>
      <c r="H33" s="90" t="s">
        <v>379</v>
      </c>
      <c r="I33" s="90" t="s">
        <v>379</v>
      </c>
      <c r="J33" s="90"/>
      <c r="K33" s="90" t="s">
        <v>10</v>
      </c>
      <c r="L33" s="90"/>
      <c r="M33" s="90">
        <v>2</v>
      </c>
      <c r="N33" s="90"/>
      <c r="O33" s="90"/>
      <c r="P33" s="90" t="s">
        <v>381</v>
      </c>
      <c r="Q33" s="90"/>
      <c r="R33" s="90"/>
      <c r="S33" s="95" t="s">
        <v>382</v>
      </c>
      <c r="T33" s="90"/>
    </row>
    <row r="34" spans="1:20" s="103" customFormat="1" ht="30.5" customHeight="1">
      <c r="A34" s="96" t="str">
        <f>'[1]S5 Maquette'!B34</f>
        <v>Langue B LEA</v>
      </c>
      <c r="B34" s="97" t="str">
        <f>'[1]S5 Maquette'!C34</f>
        <v>UE</v>
      </c>
      <c r="C34" s="98"/>
      <c r="D34" s="58">
        <v>1</v>
      </c>
      <c r="E34" s="58" t="s">
        <v>379</v>
      </c>
      <c r="F34" s="58" t="s">
        <v>379</v>
      </c>
      <c r="G34" s="99" t="s">
        <v>379</v>
      </c>
      <c r="H34" s="99" t="s">
        <v>379</v>
      </c>
      <c r="I34" s="99" t="s">
        <v>380</v>
      </c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2" t="s">
        <v>383</v>
      </c>
    </row>
    <row r="35" spans="1:20" s="92" customFormat="1" ht="30.5" customHeight="1">
      <c r="A35" s="87" t="str">
        <f>'[1]S5 Maquette'!B35</f>
        <v>1 UE au choix</v>
      </c>
      <c r="B35" s="88" t="str">
        <f>'[1]S5 Maquette'!C35</f>
        <v>OPTION</v>
      </c>
      <c r="C35" s="89"/>
      <c r="D35" s="50"/>
      <c r="E35" s="50"/>
      <c r="F35" s="5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6" spans="1:20" s="92" customFormat="1" ht="30.5" customHeight="1">
      <c r="A36" s="87" t="str">
        <f>'[1]S5 Maquette'!B36</f>
        <v>Allemand 5</v>
      </c>
      <c r="B36" s="88" t="str">
        <f>'[1]S5 Maquette'!C36</f>
        <v>UE</v>
      </c>
      <c r="C36" s="89"/>
      <c r="D36" s="50">
        <v>1</v>
      </c>
      <c r="E36" s="50" t="s">
        <v>379</v>
      </c>
      <c r="F36" s="50" t="s">
        <v>379</v>
      </c>
      <c r="G36" s="90" t="s">
        <v>379</v>
      </c>
      <c r="H36" s="90" t="s">
        <v>379</v>
      </c>
      <c r="I36" s="90" t="s">
        <v>380</v>
      </c>
      <c r="J36" s="90"/>
      <c r="K36" s="93"/>
      <c r="L36" s="90"/>
      <c r="M36" s="93"/>
      <c r="N36" s="90"/>
      <c r="O36" s="90"/>
      <c r="P36" s="93"/>
      <c r="Q36" s="90"/>
      <c r="R36" s="90"/>
      <c r="S36" s="94"/>
      <c r="T36" s="91"/>
    </row>
    <row r="37" spans="1:20" s="92" customFormat="1" ht="30.5" customHeight="1">
      <c r="A37" s="87" t="str">
        <f>'[1]S5 Maquette'!B37</f>
        <v>Culture 5 ALLEMAND</v>
      </c>
      <c r="B37" s="88" t="str">
        <f>'[1]S5 Maquette'!C37</f>
        <v>ECUE</v>
      </c>
      <c r="C37" s="89"/>
      <c r="D37" s="50">
        <v>1</v>
      </c>
      <c r="E37" s="50" t="s">
        <v>379</v>
      </c>
      <c r="F37" s="50" t="s">
        <v>379</v>
      </c>
      <c r="G37" s="90" t="s">
        <v>379</v>
      </c>
      <c r="H37" s="90" t="s">
        <v>379</v>
      </c>
      <c r="I37" s="90" t="s">
        <v>379</v>
      </c>
      <c r="J37" s="90"/>
      <c r="K37" s="90" t="s">
        <v>10</v>
      </c>
      <c r="L37" s="90"/>
      <c r="M37" s="90">
        <v>2</v>
      </c>
      <c r="N37" s="90"/>
      <c r="O37" s="90"/>
      <c r="P37" s="90" t="s">
        <v>381</v>
      </c>
      <c r="Q37" s="90"/>
      <c r="R37" s="90"/>
      <c r="S37" s="95" t="s">
        <v>382</v>
      </c>
      <c r="T37" s="91"/>
    </row>
    <row r="38" spans="1:20" s="92" customFormat="1" ht="30.5" customHeight="1">
      <c r="A38" s="87" t="str">
        <f>'[1]S5 Maquette'!B38</f>
        <v>Traduction spécialisée 5 ALLEMAND</v>
      </c>
      <c r="B38" s="88" t="str">
        <f>'[1]S5 Maquette'!C38</f>
        <v>ECUE</v>
      </c>
      <c r="C38" s="89"/>
      <c r="D38" s="50">
        <v>1</v>
      </c>
      <c r="E38" s="50" t="s">
        <v>379</v>
      </c>
      <c r="F38" s="50" t="s">
        <v>379</v>
      </c>
      <c r="G38" s="90" t="s">
        <v>379</v>
      </c>
      <c r="H38" s="90" t="s">
        <v>379</v>
      </c>
      <c r="I38" s="90" t="s">
        <v>379</v>
      </c>
      <c r="J38" s="90"/>
      <c r="K38" s="90" t="s">
        <v>10</v>
      </c>
      <c r="L38" s="90"/>
      <c r="M38" s="90">
        <v>2</v>
      </c>
      <c r="N38" s="90"/>
      <c r="O38" s="90"/>
      <c r="P38" s="90" t="s">
        <v>381</v>
      </c>
      <c r="Q38" s="90"/>
      <c r="R38" s="90"/>
      <c r="S38" s="95" t="s">
        <v>382</v>
      </c>
      <c r="T38" s="91"/>
    </row>
    <row r="39" spans="1:20" s="92" customFormat="1" ht="30.5" customHeight="1">
      <c r="A39" s="87" t="str">
        <f>'[1]S5 Maquette'!B39</f>
        <v>Analyse de documents 5 ALLEMAND</v>
      </c>
      <c r="B39" s="88" t="str">
        <f>'[1]S5 Maquette'!C39</f>
        <v>ECUE</v>
      </c>
      <c r="C39" s="89"/>
      <c r="D39" s="50">
        <v>1</v>
      </c>
      <c r="E39" s="50" t="s">
        <v>379</v>
      </c>
      <c r="F39" s="50" t="s">
        <v>379</v>
      </c>
      <c r="G39" s="90" t="s">
        <v>379</v>
      </c>
      <c r="H39" s="90" t="s">
        <v>379</v>
      </c>
      <c r="I39" s="90" t="s">
        <v>379</v>
      </c>
      <c r="J39" s="90"/>
      <c r="K39" s="90" t="s">
        <v>10</v>
      </c>
      <c r="L39" s="90"/>
      <c r="M39" s="90">
        <v>2</v>
      </c>
      <c r="N39" s="90"/>
      <c r="O39" s="90"/>
      <c r="P39" s="90" t="s">
        <v>381</v>
      </c>
      <c r="Q39" s="90"/>
      <c r="R39" s="90"/>
      <c r="S39" s="95" t="s">
        <v>382</v>
      </c>
      <c r="T39" s="91"/>
    </row>
    <row r="40" spans="1:20" s="92" customFormat="1" ht="30.5" customHeight="1">
      <c r="A40" s="87" t="str">
        <f>'[1]S5 Maquette'!B40</f>
        <v>Arabe Niveau 5</v>
      </c>
      <c r="B40" s="88" t="str">
        <f>'[1]S5 Maquette'!C40</f>
        <v>UE</v>
      </c>
      <c r="C40" s="89"/>
      <c r="D40" s="50">
        <v>1</v>
      </c>
      <c r="E40" s="50" t="s">
        <v>379</v>
      </c>
      <c r="F40" s="50" t="s">
        <v>379</v>
      </c>
      <c r="G40" s="90" t="s">
        <v>379</v>
      </c>
      <c r="H40" s="90" t="s">
        <v>379</v>
      </c>
      <c r="I40" s="90" t="s">
        <v>380</v>
      </c>
      <c r="J40" s="90"/>
      <c r="K40" s="93"/>
      <c r="L40" s="90"/>
      <c r="M40" s="93"/>
      <c r="N40" s="90"/>
      <c r="O40" s="90"/>
      <c r="P40" s="93"/>
      <c r="Q40" s="90"/>
      <c r="R40" s="90"/>
      <c r="S40" s="94"/>
      <c r="T40" s="91"/>
    </row>
    <row r="41" spans="1:20" s="92" customFormat="1" ht="30.5" customHeight="1">
      <c r="A41" s="87" t="str">
        <f>'[1]S5 Maquette'!B41</f>
        <v>Culture 5 ARABE</v>
      </c>
      <c r="B41" s="88" t="str">
        <f>'[1]S5 Maquette'!C41</f>
        <v>ECUE</v>
      </c>
      <c r="C41" s="89"/>
      <c r="D41" s="50">
        <v>1</v>
      </c>
      <c r="E41" s="50" t="s">
        <v>379</v>
      </c>
      <c r="F41" s="50" t="s">
        <v>379</v>
      </c>
      <c r="G41" s="90" t="s">
        <v>379</v>
      </c>
      <c r="H41" s="90" t="s">
        <v>379</v>
      </c>
      <c r="I41" s="90" t="s">
        <v>379</v>
      </c>
      <c r="J41" s="90"/>
      <c r="K41" s="90" t="s">
        <v>10</v>
      </c>
      <c r="L41" s="90"/>
      <c r="M41" s="90">
        <v>2</v>
      </c>
      <c r="N41" s="90"/>
      <c r="O41" s="90"/>
      <c r="P41" s="90" t="s">
        <v>381</v>
      </c>
      <c r="Q41" s="90"/>
      <c r="R41" s="90"/>
      <c r="S41" s="95" t="s">
        <v>382</v>
      </c>
      <c r="T41" s="91"/>
    </row>
    <row r="42" spans="1:20" s="92" customFormat="1" ht="30.5" customHeight="1">
      <c r="A42" s="87" t="str">
        <f>'[1]S5 Maquette'!B42</f>
        <v>Traduction spécialisée 5 ARABE</v>
      </c>
      <c r="B42" s="88" t="str">
        <f>'[1]S5 Maquette'!C42</f>
        <v>ECUE</v>
      </c>
      <c r="C42" s="89"/>
      <c r="D42" s="50">
        <v>1</v>
      </c>
      <c r="E42" s="50" t="s">
        <v>379</v>
      </c>
      <c r="F42" s="50" t="s">
        <v>379</v>
      </c>
      <c r="G42" s="90" t="s">
        <v>379</v>
      </c>
      <c r="H42" s="90" t="s">
        <v>379</v>
      </c>
      <c r="I42" s="90" t="s">
        <v>379</v>
      </c>
      <c r="J42" s="90"/>
      <c r="K42" s="90" t="s">
        <v>10</v>
      </c>
      <c r="L42" s="90"/>
      <c r="M42" s="90">
        <v>2</v>
      </c>
      <c r="N42" s="90"/>
      <c r="O42" s="90"/>
      <c r="P42" s="90" t="s">
        <v>381</v>
      </c>
      <c r="Q42" s="90"/>
      <c r="R42" s="90"/>
      <c r="S42" s="95" t="s">
        <v>382</v>
      </c>
      <c r="T42" s="91"/>
    </row>
    <row r="43" spans="1:20" s="92" customFormat="1" ht="30.5" customHeight="1">
      <c r="A43" s="87" t="str">
        <f>'[1]S5 Maquette'!B43</f>
        <v>Analyse de documents 5 ARABE</v>
      </c>
      <c r="B43" s="88" t="str">
        <f>'[1]S5 Maquette'!C43</f>
        <v>ECUE</v>
      </c>
      <c r="C43" s="89"/>
      <c r="D43" s="50">
        <v>1</v>
      </c>
      <c r="E43" s="50" t="s">
        <v>379</v>
      </c>
      <c r="F43" s="50" t="s">
        <v>379</v>
      </c>
      <c r="G43" s="90" t="s">
        <v>379</v>
      </c>
      <c r="H43" s="90" t="s">
        <v>379</v>
      </c>
      <c r="I43" s="90" t="s">
        <v>379</v>
      </c>
      <c r="J43" s="90"/>
      <c r="K43" s="90" t="s">
        <v>10</v>
      </c>
      <c r="L43" s="90"/>
      <c r="M43" s="90">
        <v>2</v>
      </c>
      <c r="N43" s="90"/>
      <c r="O43" s="90"/>
      <c r="P43" s="90" t="s">
        <v>381</v>
      </c>
      <c r="Q43" s="90"/>
      <c r="R43" s="90"/>
      <c r="S43" s="95" t="s">
        <v>382</v>
      </c>
      <c r="T43" s="91"/>
    </row>
    <row r="44" spans="1:20" s="92" customFormat="1" ht="30.5" customHeight="1">
      <c r="A44" s="87" t="str">
        <f>'[1]S5 Maquette'!B44</f>
        <v>Chinois Niveau 5</v>
      </c>
      <c r="B44" s="88" t="str">
        <f>'[1]S5 Maquette'!C44</f>
        <v>UE</v>
      </c>
      <c r="C44" s="89"/>
      <c r="D44" s="50">
        <v>1</v>
      </c>
      <c r="E44" s="50" t="s">
        <v>379</v>
      </c>
      <c r="F44" s="50" t="s">
        <v>379</v>
      </c>
      <c r="G44" s="90" t="s">
        <v>379</v>
      </c>
      <c r="H44" s="90" t="s">
        <v>379</v>
      </c>
      <c r="I44" s="90" t="s">
        <v>380</v>
      </c>
      <c r="J44" s="90"/>
      <c r="K44" s="93"/>
      <c r="L44" s="90"/>
      <c r="M44" s="93"/>
      <c r="N44" s="90"/>
      <c r="O44" s="90"/>
      <c r="P44" s="93"/>
      <c r="Q44" s="90"/>
      <c r="R44" s="90"/>
      <c r="S44" s="94"/>
      <c r="T44" s="91"/>
    </row>
    <row r="45" spans="1:20" s="92" customFormat="1" ht="30.5" customHeight="1">
      <c r="A45" s="87" t="str">
        <f>'[1]S5 Maquette'!B45</f>
        <v>Culture 5 CHINOIS</v>
      </c>
      <c r="B45" s="88" t="str">
        <f>'[1]S5 Maquette'!C45</f>
        <v>ECUE</v>
      </c>
      <c r="C45" s="89"/>
      <c r="D45" s="50">
        <v>1</v>
      </c>
      <c r="E45" s="50" t="s">
        <v>379</v>
      </c>
      <c r="F45" s="50" t="s">
        <v>379</v>
      </c>
      <c r="G45" s="90" t="s">
        <v>379</v>
      </c>
      <c r="H45" s="90" t="s">
        <v>379</v>
      </c>
      <c r="I45" s="90" t="s">
        <v>379</v>
      </c>
      <c r="J45" s="90"/>
      <c r="K45" s="90" t="s">
        <v>10</v>
      </c>
      <c r="L45" s="90"/>
      <c r="M45" s="90">
        <v>2</v>
      </c>
      <c r="N45" s="90"/>
      <c r="O45" s="90"/>
      <c r="P45" s="90" t="s">
        <v>381</v>
      </c>
      <c r="Q45" s="90"/>
      <c r="R45" s="90"/>
      <c r="S45" s="95" t="s">
        <v>382</v>
      </c>
      <c r="T45" s="91"/>
    </row>
    <row r="46" spans="1:20" s="92" customFormat="1" ht="30.5" customHeight="1">
      <c r="A46" s="87" t="str">
        <f>'[1]S5 Maquette'!B46</f>
        <v>Traduction spécialisée 5 CHINOIS</v>
      </c>
      <c r="B46" s="88" t="str">
        <f>'[1]S5 Maquette'!C46</f>
        <v>ECUE</v>
      </c>
      <c r="C46" s="89"/>
      <c r="D46" s="50">
        <v>1</v>
      </c>
      <c r="E46" s="50" t="s">
        <v>379</v>
      </c>
      <c r="F46" s="50" t="s">
        <v>379</v>
      </c>
      <c r="G46" s="90" t="s">
        <v>379</v>
      </c>
      <c r="H46" s="90" t="s">
        <v>379</v>
      </c>
      <c r="I46" s="90" t="s">
        <v>379</v>
      </c>
      <c r="J46" s="90"/>
      <c r="K46" s="90" t="s">
        <v>10</v>
      </c>
      <c r="L46" s="90"/>
      <c r="M46" s="90">
        <v>2</v>
      </c>
      <c r="N46" s="90"/>
      <c r="O46" s="90"/>
      <c r="P46" s="90" t="s">
        <v>381</v>
      </c>
      <c r="Q46" s="90"/>
      <c r="R46" s="90"/>
      <c r="S46" s="95" t="s">
        <v>382</v>
      </c>
      <c r="T46" s="91"/>
    </row>
    <row r="47" spans="1:20" s="92" customFormat="1" ht="30.5" customHeight="1">
      <c r="A47" s="87" t="str">
        <f>'[1]S5 Maquette'!B47</f>
        <v>Analyse de documents 5 CHINOIS</v>
      </c>
      <c r="B47" s="88" t="str">
        <f>'[1]S5 Maquette'!C47</f>
        <v>ECUE</v>
      </c>
      <c r="C47" s="89"/>
      <c r="D47" s="50">
        <v>1</v>
      </c>
      <c r="E47" s="50" t="s">
        <v>379</v>
      </c>
      <c r="F47" s="50" t="s">
        <v>379</v>
      </c>
      <c r="G47" s="90" t="s">
        <v>379</v>
      </c>
      <c r="H47" s="90" t="s">
        <v>379</v>
      </c>
      <c r="I47" s="90" t="s">
        <v>379</v>
      </c>
      <c r="J47" s="90"/>
      <c r="K47" s="90" t="s">
        <v>10</v>
      </c>
      <c r="L47" s="90"/>
      <c r="M47" s="90">
        <v>2</v>
      </c>
      <c r="N47" s="90"/>
      <c r="O47" s="90"/>
      <c r="P47" s="90" t="s">
        <v>381</v>
      </c>
      <c r="Q47" s="90"/>
      <c r="R47" s="90"/>
      <c r="S47" s="95" t="s">
        <v>382</v>
      </c>
      <c r="T47" s="91"/>
    </row>
    <row r="48" spans="1:20" s="92" customFormat="1" ht="30.5" customHeight="1">
      <c r="A48" s="87" t="str">
        <f>'[1]S5 Maquette'!B48</f>
        <v xml:space="preserve">Espagnol 5 </v>
      </c>
      <c r="B48" s="88" t="str">
        <f>'[1]S5 Maquette'!C48</f>
        <v>UE</v>
      </c>
      <c r="C48" s="89"/>
      <c r="D48" s="50">
        <v>1</v>
      </c>
      <c r="E48" s="50" t="s">
        <v>379</v>
      </c>
      <c r="F48" s="50" t="s">
        <v>379</v>
      </c>
      <c r="G48" s="90" t="s">
        <v>379</v>
      </c>
      <c r="H48" s="90" t="s">
        <v>379</v>
      </c>
      <c r="I48" s="90" t="s">
        <v>380</v>
      </c>
      <c r="J48" s="90"/>
      <c r="K48" s="93"/>
      <c r="L48" s="90"/>
      <c r="M48" s="93"/>
      <c r="N48" s="90"/>
      <c r="O48" s="90"/>
      <c r="P48" s="93"/>
      <c r="Q48" s="90"/>
      <c r="R48" s="90"/>
      <c r="S48" s="94"/>
      <c r="T48" s="91"/>
    </row>
    <row r="49" spans="1:20" s="92" customFormat="1" ht="30.5" customHeight="1">
      <c r="A49" s="87" t="str">
        <f>'[1]S5 Maquette'!B49</f>
        <v>Culture 5 ESPAGNOL</v>
      </c>
      <c r="B49" s="88" t="str">
        <f>'[1]S5 Maquette'!C49</f>
        <v>ECUE</v>
      </c>
      <c r="C49" s="89"/>
      <c r="D49" s="90">
        <v>1</v>
      </c>
      <c r="E49" s="90" t="s">
        <v>379</v>
      </c>
      <c r="F49" s="50" t="s">
        <v>379</v>
      </c>
      <c r="G49" s="90" t="s">
        <v>379</v>
      </c>
      <c r="H49" s="90" t="s">
        <v>379</v>
      </c>
      <c r="I49" s="90" t="s">
        <v>379</v>
      </c>
      <c r="J49" s="90"/>
      <c r="K49" s="90" t="s">
        <v>10</v>
      </c>
      <c r="L49" s="90"/>
      <c r="M49" s="90">
        <v>2</v>
      </c>
      <c r="N49" s="90"/>
      <c r="O49" s="90"/>
      <c r="P49" s="90" t="s">
        <v>381</v>
      </c>
      <c r="Q49" s="90"/>
      <c r="R49" s="90"/>
      <c r="S49" s="95" t="s">
        <v>382</v>
      </c>
      <c r="T49" s="91"/>
    </row>
    <row r="50" spans="1:20" s="92" customFormat="1" ht="30.5" customHeight="1">
      <c r="A50" s="87" t="str">
        <f>'[1]S5 Maquette'!B50</f>
        <v>Traduction spécialisée 5 ESPAGNOL</v>
      </c>
      <c r="B50" s="88" t="str">
        <f>'[1]S5 Maquette'!C50</f>
        <v>ECUE</v>
      </c>
      <c r="C50" s="89"/>
      <c r="D50" s="90">
        <v>1</v>
      </c>
      <c r="E50" s="90" t="s">
        <v>379</v>
      </c>
      <c r="F50" s="50" t="s">
        <v>379</v>
      </c>
      <c r="G50" s="90" t="s">
        <v>379</v>
      </c>
      <c r="H50" s="90" t="s">
        <v>379</v>
      </c>
      <c r="I50" s="90" t="s">
        <v>379</v>
      </c>
      <c r="J50" s="90"/>
      <c r="K50" s="90" t="s">
        <v>10</v>
      </c>
      <c r="L50" s="90"/>
      <c r="M50" s="90">
        <v>2</v>
      </c>
      <c r="N50" s="90"/>
      <c r="O50" s="90"/>
      <c r="P50" s="90" t="s">
        <v>381</v>
      </c>
      <c r="Q50" s="90"/>
      <c r="R50" s="90"/>
      <c r="S50" s="95" t="s">
        <v>382</v>
      </c>
      <c r="T50" s="90" t="s">
        <v>387</v>
      </c>
    </row>
    <row r="51" spans="1:20" s="92" customFormat="1" ht="30.5" customHeight="1">
      <c r="A51" s="87" t="str">
        <f>'[1]S5 Maquette'!B51</f>
        <v>Analyse de documents 5 ESPAGNOL</v>
      </c>
      <c r="B51" s="88" t="str">
        <f>'[1]S5 Maquette'!C51</f>
        <v>ECUE</v>
      </c>
      <c r="C51" s="89"/>
      <c r="D51" s="90">
        <v>1</v>
      </c>
      <c r="E51" s="90" t="s">
        <v>379</v>
      </c>
      <c r="F51" s="50" t="s">
        <v>379</v>
      </c>
      <c r="G51" s="90" t="s">
        <v>379</v>
      </c>
      <c r="H51" s="90" t="s">
        <v>379</v>
      </c>
      <c r="I51" s="90" t="s">
        <v>379</v>
      </c>
      <c r="J51" s="90"/>
      <c r="K51" s="90" t="s">
        <v>10</v>
      </c>
      <c r="L51" s="90"/>
      <c r="M51" s="90">
        <v>2</v>
      </c>
      <c r="N51" s="90"/>
      <c r="O51" s="90"/>
      <c r="P51" s="90" t="s">
        <v>381</v>
      </c>
      <c r="Q51" s="90"/>
      <c r="R51" s="90"/>
      <c r="S51" s="95" t="s">
        <v>382</v>
      </c>
      <c r="T51" s="90"/>
    </row>
    <row r="52" spans="1:20" s="92" customFormat="1" ht="30.5" customHeight="1">
      <c r="A52" s="87" t="str">
        <f>'[1]S5 Maquette'!B52</f>
        <v xml:space="preserve">Italien 5 </v>
      </c>
      <c r="B52" s="88" t="str">
        <f>'[1]S5 Maquette'!C52</f>
        <v>UE</v>
      </c>
      <c r="C52" s="89"/>
      <c r="D52" s="90">
        <v>1</v>
      </c>
      <c r="E52" s="90" t="s">
        <v>379</v>
      </c>
      <c r="F52" s="50" t="s">
        <v>379</v>
      </c>
      <c r="G52" s="90" t="s">
        <v>379</v>
      </c>
      <c r="H52" s="90" t="s">
        <v>379</v>
      </c>
      <c r="I52" s="90" t="s">
        <v>380</v>
      </c>
      <c r="J52" s="90"/>
      <c r="K52" s="93"/>
      <c r="L52" s="90"/>
      <c r="M52" s="93"/>
      <c r="N52" s="90"/>
      <c r="O52" s="90"/>
      <c r="P52" s="93"/>
      <c r="Q52" s="90"/>
      <c r="R52" s="90"/>
      <c r="S52" s="94"/>
      <c r="T52" s="90"/>
    </row>
    <row r="53" spans="1:20" s="92" customFormat="1" ht="30.5" customHeight="1">
      <c r="A53" s="87" t="str">
        <f>'[1]S5 Maquette'!B53</f>
        <v>Culture 5 ITALIEN</v>
      </c>
      <c r="B53" s="88" t="str">
        <f>'[1]S5 Maquette'!C53</f>
        <v>ECUE</v>
      </c>
      <c r="C53" s="89"/>
      <c r="D53" s="90">
        <v>1</v>
      </c>
      <c r="E53" s="90" t="s">
        <v>379</v>
      </c>
      <c r="F53" s="50" t="s">
        <v>379</v>
      </c>
      <c r="G53" s="90" t="s">
        <v>379</v>
      </c>
      <c r="H53" s="90" t="s">
        <v>379</v>
      </c>
      <c r="I53" s="90" t="s">
        <v>379</v>
      </c>
      <c r="J53" s="90"/>
      <c r="K53" s="90" t="s">
        <v>10</v>
      </c>
      <c r="L53" s="90"/>
      <c r="M53" s="90">
        <v>2</v>
      </c>
      <c r="N53" s="90"/>
      <c r="O53" s="90"/>
      <c r="P53" s="90" t="s">
        <v>381</v>
      </c>
      <c r="Q53" s="90"/>
      <c r="R53" s="90"/>
      <c r="S53" s="95" t="s">
        <v>382</v>
      </c>
      <c r="T53" s="90"/>
    </row>
    <row r="54" spans="1:20" s="92" customFormat="1" ht="30.5" customHeight="1">
      <c r="A54" s="87" t="str">
        <f>'[1]S5 Maquette'!B54</f>
        <v>Traduction spécialisée 5 ITALIEN</v>
      </c>
      <c r="B54" s="88" t="str">
        <f>'[1]S5 Maquette'!C54</f>
        <v>ECUE</v>
      </c>
      <c r="C54" s="89"/>
      <c r="D54" s="90">
        <v>1</v>
      </c>
      <c r="E54" s="90" t="s">
        <v>379</v>
      </c>
      <c r="F54" s="50" t="s">
        <v>379</v>
      </c>
      <c r="G54" s="90" t="s">
        <v>379</v>
      </c>
      <c r="H54" s="90" t="s">
        <v>379</v>
      </c>
      <c r="I54" s="90" t="s">
        <v>379</v>
      </c>
      <c r="J54" s="90"/>
      <c r="K54" s="90" t="s">
        <v>10</v>
      </c>
      <c r="L54" s="90"/>
      <c r="M54" s="90">
        <v>2</v>
      </c>
      <c r="N54" s="90"/>
      <c r="O54" s="90"/>
      <c r="P54" s="90" t="s">
        <v>381</v>
      </c>
      <c r="Q54" s="90"/>
      <c r="R54" s="90"/>
      <c r="S54" s="95" t="s">
        <v>382</v>
      </c>
      <c r="T54" s="90" t="s">
        <v>387</v>
      </c>
    </row>
    <row r="55" spans="1:20" s="92" customFormat="1" ht="30.5" customHeight="1">
      <c r="A55" s="87" t="str">
        <f>'[1]S5 Maquette'!B55</f>
        <v>Analyse de documents 5 ITALIEN</v>
      </c>
      <c r="B55" s="88" t="str">
        <f>'[1]S5 Maquette'!C55</f>
        <v>ECUE</v>
      </c>
      <c r="C55" s="89"/>
      <c r="D55" s="90">
        <v>1</v>
      </c>
      <c r="E55" s="90" t="s">
        <v>379</v>
      </c>
      <c r="F55" s="50" t="s">
        <v>379</v>
      </c>
      <c r="G55" s="90" t="s">
        <v>379</v>
      </c>
      <c r="H55" s="90" t="s">
        <v>379</v>
      </c>
      <c r="I55" s="90" t="s">
        <v>379</v>
      </c>
      <c r="J55" s="90"/>
      <c r="K55" s="90" t="s">
        <v>10</v>
      </c>
      <c r="L55" s="90"/>
      <c r="M55" s="90">
        <v>2</v>
      </c>
      <c r="N55" s="90"/>
      <c r="O55" s="90"/>
      <c r="P55" s="90" t="s">
        <v>381</v>
      </c>
      <c r="Q55" s="90"/>
      <c r="R55" s="90"/>
      <c r="S55" s="95" t="s">
        <v>382</v>
      </c>
      <c r="T55" s="91"/>
    </row>
    <row r="56" spans="1:20" s="92" customFormat="1" ht="30.5" customHeight="1">
      <c r="A56" s="87" t="str">
        <f>'[1]S5 Maquette'!B56</f>
        <v>Portugais Niveau 5</v>
      </c>
      <c r="B56" s="88" t="str">
        <f>'[1]S5 Maquette'!C56</f>
        <v>UE</v>
      </c>
      <c r="C56" s="89"/>
      <c r="D56" s="90">
        <v>1</v>
      </c>
      <c r="E56" s="90" t="s">
        <v>379</v>
      </c>
      <c r="F56" s="50" t="s">
        <v>379</v>
      </c>
      <c r="G56" s="90" t="s">
        <v>379</v>
      </c>
      <c r="H56" s="90" t="s">
        <v>379</v>
      </c>
      <c r="I56" s="90" t="s">
        <v>380</v>
      </c>
      <c r="J56" s="90"/>
      <c r="K56" s="93"/>
      <c r="L56" s="90"/>
      <c r="M56" s="93"/>
      <c r="N56" s="90"/>
      <c r="O56" s="90"/>
      <c r="P56" s="93"/>
      <c r="Q56" s="90"/>
      <c r="R56" s="90"/>
      <c r="S56" s="94"/>
      <c r="T56" s="91"/>
    </row>
    <row r="57" spans="1:20" s="92" customFormat="1" ht="30.5" customHeight="1">
      <c r="A57" s="87" t="str">
        <f>'[1]S5 Maquette'!B57</f>
        <v>Culture 5 PORTUGAIS</v>
      </c>
      <c r="B57" s="88" t="str">
        <f>'[1]S5 Maquette'!C57</f>
        <v>ECUE</v>
      </c>
      <c r="C57" s="89"/>
      <c r="D57" s="90">
        <v>1</v>
      </c>
      <c r="E57" s="90" t="s">
        <v>379</v>
      </c>
      <c r="F57" s="50" t="s">
        <v>379</v>
      </c>
      <c r="G57" s="90" t="s">
        <v>379</v>
      </c>
      <c r="H57" s="90" t="s">
        <v>379</v>
      </c>
      <c r="I57" s="90" t="s">
        <v>379</v>
      </c>
      <c r="J57" s="90"/>
      <c r="K57" s="90" t="s">
        <v>10</v>
      </c>
      <c r="L57" s="90"/>
      <c r="M57" s="90">
        <v>2</v>
      </c>
      <c r="N57" s="90"/>
      <c r="O57" s="90"/>
      <c r="P57" s="90" t="s">
        <v>381</v>
      </c>
      <c r="Q57" s="90"/>
      <c r="R57" s="90"/>
      <c r="S57" s="95" t="s">
        <v>382</v>
      </c>
      <c r="T57" s="91"/>
    </row>
    <row r="58" spans="1:20" s="92" customFormat="1" ht="30.5" customHeight="1">
      <c r="A58" s="87" t="str">
        <f>'[1]S5 Maquette'!B58</f>
        <v>Traduction spécialisée 5 PORTUGAIS</v>
      </c>
      <c r="B58" s="88" t="str">
        <f>'[1]S5 Maquette'!C58</f>
        <v>ECUE</v>
      </c>
      <c r="C58" s="89"/>
      <c r="D58" s="90">
        <v>1</v>
      </c>
      <c r="E58" s="90" t="s">
        <v>379</v>
      </c>
      <c r="F58" s="50" t="s">
        <v>379</v>
      </c>
      <c r="G58" s="90" t="s">
        <v>379</v>
      </c>
      <c r="H58" s="90" t="s">
        <v>379</v>
      </c>
      <c r="I58" s="90" t="s">
        <v>379</v>
      </c>
      <c r="J58" s="90"/>
      <c r="K58" s="90" t="s">
        <v>10</v>
      </c>
      <c r="L58" s="90"/>
      <c r="M58" s="90">
        <v>2</v>
      </c>
      <c r="N58" s="90"/>
      <c r="O58" s="90"/>
      <c r="P58" s="90" t="s">
        <v>381</v>
      </c>
      <c r="Q58" s="90"/>
      <c r="R58" s="90"/>
      <c r="S58" s="95" t="s">
        <v>382</v>
      </c>
      <c r="T58" s="91"/>
    </row>
    <row r="59" spans="1:20" s="92" customFormat="1" ht="30.5" customHeight="1">
      <c r="A59" s="87" t="str">
        <f>'[1]S5 Maquette'!B59</f>
        <v>Analyse de documents 5 PORTUGAIS</v>
      </c>
      <c r="B59" s="88" t="str">
        <f>'[1]S5 Maquette'!C59</f>
        <v>ECUE</v>
      </c>
      <c r="C59" s="89"/>
      <c r="D59" s="90">
        <v>1</v>
      </c>
      <c r="E59" s="90" t="s">
        <v>379</v>
      </c>
      <c r="F59" s="50" t="s">
        <v>379</v>
      </c>
      <c r="G59" s="90" t="s">
        <v>379</v>
      </c>
      <c r="H59" s="90" t="s">
        <v>379</v>
      </c>
      <c r="I59" s="90" t="s">
        <v>379</v>
      </c>
      <c r="J59" s="90"/>
      <c r="K59" s="90" t="s">
        <v>10</v>
      </c>
      <c r="L59" s="90"/>
      <c r="M59" s="90">
        <v>2</v>
      </c>
      <c r="N59" s="90"/>
      <c r="O59" s="90"/>
      <c r="P59" s="90" t="s">
        <v>381</v>
      </c>
      <c r="Q59" s="90"/>
      <c r="R59" s="90"/>
      <c r="S59" s="95" t="s">
        <v>382</v>
      </c>
      <c r="T59" s="91"/>
    </row>
    <row r="60" spans="1:20" s="92" customFormat="1" ht="30.5" customHeight="1">
      <c r="A60" s="87" t="str">
        <f>'[1]S5 Maquette'!B60</f>
        <v>Russe avancé 5</v>
      </c>
      <c r="B60" s="88" t="str">
        <f>'[1]S5 Maquette'!C60</f>
        <v>UE</v>
      </c>
      <c r="C60" s="89"/>
      <c r="D60" s="90">
        <v>1</v>
      </c>
      <c r="E60" s="90" t="s">
        <v>379</v>
      </c>
      <c r="F60" s="50" t="s">
        <v>379</v>
      </c>
      <c r="G60" s="90" t="s">
        <v>379</v>
      </c>
      <c r="H60" s="90" t="s">
        <v>379</v>
      </c>
      <c r="I60" s="90" t="s">
        <v>380</v>
      </c>
      <c r="J60" s="90"/>
      <c r="K60" s="93"/>
      <c r="L60" s="90"/>
      <c r="M60" s="93"/>
      <c r="N60" s="90"/>
      <c r="O60" s="90"/>
      <c r="P60" s="93"/>
      <c r="Q60" s="90"/>
      <c r="R60" s="90"/>
      <c r="S60" s="94"/>
      <c r="T60" s="91"/>
    </row>
    <row r="61" spans="1:20" s="92" customFormat="1" ht="30.5" customHeight="1">
      <c r="A61" s="87" t="str">
        <f>'[1]S5 Maquette'!B61</f>
        <v>Culture Russe avancé 5</v>
      </c>
      <c r="B61" s="88" t="str">
        <f>'[1]S5 Maquette'!C61</f>
        <v>ECUE</v>
      </c>
      <c r="C61" s="89"/>
      <c r="D61" s="90">
        <v>1</v>
      </c>
      <c r="E61" s="90" t="s">
        <v>379</v>
      </c>
      <c r="F61" s="50" t="s">
        <v>379</v>
      </c>
      <c r="G61" s="90" t="s">
        <v>379</v>
      </c>
      <c r="H61" s="90" t="s">
        <v>379</v>
      </c>
      <c r="I61" s="90" t="s">
        <v>379</v>
      </c>
      <c r="J61" s="90"/>
      <c r="K61" s="90" t="s">
        <v>10</v>
      </c>
      <c r="L61" s="90"/>
      <c r="M61" s="90">
        <v>2</v>
      </c>
      <c r="N61" s="90"/>
      <c r="O61" s="90"/>
      <c r="P61" s="90" t="s">
        <v>381</v>
      </c>
      <c r="Q61" s="90"/>
      <c r="R61" s="90"/>
      <c r="S61" s="95" t="s">
        <v>382</v>
      </c>
      <c r="T61" s="91"/>
    </row>
    <row r="62" spans="1:20" s="92" customFormat="1" ht="30.5" customHeight="1">
      <c r="A62" s="87" t="str">
        <f>'[1]S5 Maquette'!B62</f>
        <v>Traduction spécialisée Russe avancé 5</v>
      </c>
      <c r="B62" s="88" t="str">
        <f>'[1]S5 Maquette'!C62</f>
        <v>ECUE</v>
      </c>
      <c r="C62" s="89"/>
      <c r="D62" s="90">
        <v>1</v>
      </c>
      <c r="E62" s="90" t="s">
        <v>379</v>
      </c>
      <c r="F62" s="50" t="s">
        <v>379</v>
      </c>
      <c r="G62" s="90" t="s">
        <v>379</v>
      </c>
      <c r="H62" s="90" t="s">
        <v>379</v>
      </c>
      <c r="I62" s="90" t="s">
        <v>379</v>
      </c>
      <c r="J62" s="90"/>
      <c r="K62" s="90" t="s">
        <v>10</v>
      </c>
      <c r="L62" s="90"/>
      <c r="M62" s="90">
        <v>2</v>
      </c>
      <c r="N62" s="90"/>
      <c r="O62" s="90"/>
      <c r="P62" s="90" t="s">
        <v>381</v>
      </c>
      <c r="Q62" s="90"/>
      <c r="R62" s="90"/>
      <c r="S62" s="95" t="s">
        <v>382</v>
      </c>
      <c r="T62" s="91"/>
    </row>
    <row r="63" spans="1:20" s="92" customFormat="1" ht="30.5" customHeight="1">
      <c r="A63" s="87" t="str">
        <f>'[1]S5 Maquette'!B63</f>
        <v>Analyse de documents Russe avancé 5</v>
      </c>
      <c r="B63" s="88" t="str">
        <f>'[1]S5 Maquette'!C63</f>
        <v>ECUE</v>
      </c>
      <c r="C63" s="89"/>
      <c r="D63" s="90">
        <v>1</v>
      </c>
      <c r="E63" s="90" t="s">
        <v>379</v>
      </c>
      <c r="F63" s="50" t="s">
        <v>379</v>
      </c>
      <c r="G63" s="90" t="s">
        <v>379</v>
      </c>
      <c r="H63" s="90" t="s">
        <v>379</v>
      </c>
      <c r="I63" s="90" t="s">
        <v>379</v>
      </c>
      <c r="J63" s="90"/>
      <c r="K63" s="90" t="s">
        <v>10</v>
      </c>
      <c r="L63" s="90"/>
      <c r="M63" s="90">
        <v>2</v>
      </c>
      <c r="N63" s="90"/>
      <c r="O63" s="90"/>
      <c r="P63" s="90" t="s">
        <v>381</v>
      </c>
      <c r="Q63" s="90"/>
      <c r="R63" s="90"/>
      <c r="S63" s="95" t="s">
        <v>382</v>
      </c>
      <c r="T63" s="91"/>
    </row>
    <row r="64" spans="1:20" s="92" customFormat="1" ht="30.5" customHeight="1">
      <c r="A64" s="87" t="str">
        <f>'[1]S5 Maquette'!B64</f>
        <v>Russe intermédiaire 5</v>
      </c>
      <c r="B64" s="88" t="str">
        <f>'[1]S5 Maquette'!C64</f>
        <v>UE</v>
      </c>
      <c r="C64" s="89"/>
      <c r="D64" s="90">
        <v>1</v>
      </c>
      <c r="E64" s="90" t="s">
        <v>379</v>
      </c>
      <c r="F64" s="50" t="s">
        <v>379</v>
      </c>
      <c r="G64" s="90" t="s">
        <v>379</v>
      </c>
      <c r="H64" s="90" t="s">
        <v>379</v>
      </c>
      <c r="I64" s="90" t="s">
        <v>380</v>
      </c>
      <c r="J64" s="90"/>
      <c r="K64" s="93"/>
      <c r="L64" s="90"/>
      <c r="M64" s="93"/>
      <c r="N64" s="90"/>
      <c r="O64" s="90"/>
      <c r="P64" s="93"/>
      <c r="Q64" s="90"/>
      <c r="R64" s="90"/>
      <c r="S64" s="94"/>
      <c r="T64" s="91"/>
    </row>
    <row r="65" spans="1:20" s="92" customFormat="1" ht="30.5" customHeight="1">
      <c r="A65" s="87" t="str">
        <f>'[1]S5 Maquette'!B65</f>
        <v>Culture Russe intermédiaire 5</v>
      </c>
      <c r="B65" s="88" t="str">
        <f>'[1]S5 Maquette'!C65</f>
        <v>ECUE</v>
      </c>
      <c r="C65" s="89"/>
      <c r="D65" s="90">
        <v>1</v>
      </c>
      <c r="E65" s="90" t="s">
        <v>379</v>
      </c>
      <c r="F65" s="50" t="s">
        <v>379</v>
      </c>
      <c r="G65" s="90" t="s">
        <v>379</v>
      </c>
      <c r="H65" s="90" t="s">
        <v>379</v>
      </c>
      <c r="I65" s="90" t="s">
        <v>379</v>
      </c>
      <c r="J65" s="90"/>
      <c r="K65" s="90" t="s">
        <v>10</v>
      </c>
      <c r="L65" s="90"/>
      <c r="M65" s="90">
        <v>2</v>
      </c>
      <c r="N65" s="90"/>
      <c r="O65" s="90"/>
      <c r="P65" s="90" t="s">
        <v>381</v>
      </c>
      <c r="Q65" s="90"/>
      <c r="R65" s="90"/>
      <c r="S65" s="95" t="s">
        <v>382</v>
      </c>
      <c r="T65" s="91"/>
    </row>
    <row r="66" spans="1:20" s="92" customFormat="1" ht="30.5" customHeight="1">
      <c r="A66" s="87" t="str">
        <f>'[1]S5 Maquette'!B66</f>
        <v>Traduction spécialisée Russe intermédiaire 5</v>
      </c>
      <c r="B66" s="88" t="str">
        <f>'[1]S5 Maquette'!C66</f>
        <v>ECUE</v>
      </c>
      <c r="C66" s="89"/>
      <c r="D66" s="90">
        <v>1</v>
      </c>
      <c r="E66" s="90" t="s">
        <v>379</v>
      </c>
      <c r="F66" s="50" t="s">
        <v>379</v>
      </c>
      <c r="G66" s="90" t="s">
        <v>379</v>
      </c>
      <c r="H66" s="90" t="s">
        <v>379</v>
      </c>
      <c r="I66" s="90" t="s">
        <v>379</v>
      </c>
      <c r="J66" s="90"/>
      <c r="K66" s="90" t="s">
        <v>10</v>
      </c>
      <c r="L66" s="90"/>
      <c r="M66" s="90">
        <v>2</v>
      </c>
      <c r="N66" s="90"/>
      <c r="O66" s="90"/>
      <c r="P66" s="90" t="s">
        <v>381</v>
      </c>
      <c r="Q66" s="90"/>
      <c r="R66" s="90"/>
      <c r="S66" s="95" t="s">
        <v>382</v>
      </c>
      <c r="T66" s="91"/>
    </row>
    <row r="67" spans="1:20" s="92" customFormat="1" ht="30.5" customHeight="1">
      <c r="A67" s="87" t="str">
        <f>'[1]S5 Maquette'!B67</f>
        <v>Analyse de documents Russe intermédiaire 5</v>
      </c>
      <c r="B67" s="88" t="str">
        <f>'[1]S5 Maquette'!C67</f>
        <v>ECUE</v>
      </c>
      <c r="C67" s="89"/>
      <c r="D67" s="90">
        <v>1</v>
      </c>
      <c r="E67" s="90" t="s">
        <v>379</v>
      </c>
      <c r="F67" s="50" t="s">
        <v>379</v>
      </c>
      <c r="G67" s="90" t="s">
        <v>379</v>
      </c>
      <c r="H67" s="90" t="s">
        <v>379</v>
      </c>
      <c r="I67" s="90" t="s">
        <v>379</v>
      </c>
      <c r="J67" s="90"/>
      <c r="K67" s="90" t="s">
        <v>10</v>
      </c>
      <c r="L67" s="90"/>
      <c r="M67" s="90">
        <v>2</v>
      </c>
      <c r="N67" s="90"/>
      <c r="O67" s="90"/>
      <c r="P67" s="90" t="s">
        <v>381</v>
      </c>
      <c r="Q67" s="90"/>
      <c r="R67" s="90"/>
      <c r="S67" s="95" t="s">
        <v>382</v>
      </c>
      <c r="T67" s="91"/>
    </row>
    <row r="68" spans="1:20" s="103" customFormat="1" ht="30.5" customHeight="1">
      <c r="A68" s="105" t="s">
        <v>298</v>
      </c>
      <c r="B68" s="64" t="s">
        <v>13</v>
      </c>
      <c r="C68" s="98"/>
      <c r="D68" s="99">
        <v>1</v>
      </c>
      <c r="E68" s="99" t="s">
        <v>379</v>
      </c>
      <c r="F68" s="58" t="s">
        <v>379</v>
      </c>
      <c r="G68" s="99" t="s">
        <v>379</v>
      </c>
      <c r="H68" s="99" t="s">
        <v>379</v>
      </c>
      <c r="I68" s="99" t="s">
        <v>379</v>
      </c>
      <c r="J68" s="99">
        <v>7</v>
      </c>
      <c r="K68" s="99"/>
      <c r="L68" s="99"/>
      <c r="M68" s="99"/>
      <c r="N68" s="99"/>
      <c r="O68" s="99"/>
      <c r="P68" s="99"/>
      <c r="Q68" s="99"/>
      <c r="R68" s="99"/>
      <c r="S68" s="99"/>
      <c r="T68" s="102"/>
    </row>
    <row r="69" spans="1:20" s="92" customFormat="1" ht="30.5" customHeight="1">
      <c r="A69" s="86" t="s">
        <v>256</v>
      </c>
      <c r="B69" s="50" t="s">
        <v>38</v>
      </c>
      <c r="C69" s="89"/>
      <c r="D69" s="90"/>
      <c r="E69" s="90"/>
      <c r="F69" s="5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1"/>
    </row>
    <row r="70" spans="1:20" s="92" customFormat="1" ht="30.5" customHeight="1">
      <c r="A70" s="87" t="str">
        <f>'[1]S5 Maquette'!B70</f>
        <v>Négociation, communication internationale 5</v>
      </c>
      <c r="B70" s="88" t="str">
        <f>'[1]S5 Maquette'!C70</f>
        <v>UE</v>
      </c>
      <c r="C70" s="89"/>
      <c r="D70" s="90">
        <v>1</v>
      </c>
      <c r="E70" s="90" t="s">
        <v>379</v>
      </c>
      <c r="F70" s="50" t="s">
        <v>379</v>
      </c>
      <c r="G70" s="90" t="s">
        <v>379</v>
      </c>
      <c r="H70" s="90" t="s">
        <v>379</v>
      </c>
      <c r="I70" s="90" t="s">
        <v>379</v>
      </c>
      <c r="J70" s="90"/>
      <c r="K70" s="93"/>
      <c r="L70" s="90"/>
      <c r="M70" s="93"/>
      <c r="N70" s="90"/>
      <c r="O70" s="90"/>
      <c r="P70" s="93"/>
      <c r="Q70" s="90"/>
      <c r="R70" s="90"/>
      <c r="S70" s="94"/>
      <c r="T70" s="91"/>
    </row>
    <row r="71" spans="1:20" s="92" customFormat="1" ht="30.5" customHeight="1">
      <c r="A71" s="87" t="str">
        <f>'[1]S5 Maquette'!B71</f>
        <v>Techniques de négociation 5</v>
      </c>
      <c r="B71" s="88" t="str">
        <f>'[1]S5 Maquette'!C71</f>
        <v>ECUE</v>
      </c>
      <c r="C71" s="89"/>
      <c r="D71" s="90">
        <v>1</v>
      </c>
      <c r="E71" s="90" t="s">
        <v>379</v>
      </c>
      <c r="F71" s="50" t="s">
        <v>379</v>
      </c>
      <c r="G71" s="90" t="s">
        <v>379</v>
      </c>
      <c r="H71" s="90" t="s">
        <v>379</v>
      </c>
      <c r="I71" s="90" t="s">
        <v>379</v>
      </c>
      <c r="J71" s="90"/>
      <c r="K71" s="90" t="s">
        <v>10</v>
      </c>
      <c r="L71" s="90"/>
      <c r="M71" s="90">
        <v>2</v>
      </c>
      <c r="N71" s="90"/>
      <c r="O71" s="90"/>
      <c r="P71" s="90" t="s">
        <v>381</v>
      </c>
      <c r="Q71" s="90"/>
      <c r="R71" s="90"/>
      <c r="S71" s="95" t="s">
        <v>382</v>
      </c>
      <c r="T71" s="91"/>
    </row>
    <row r="72" spans="1:20" s="92" customFormat="1" ht="30.5" customHeight="1">
      <c r="A72" s="87" t="str">
        <f>'[1]S5 Maquette'!B72</f>
        <v>Négociation en langue A: Anglais 5</v>
      </c>
      <c r="B72" s="88" t="str">
        <f>'[1]S5 Maquette'!C72</f>
        <v>ECUE</v>
      </c>
      <c r="C72" s="89"/>
      <c r="D72" s="90">
        <v>1</v>
      </c>
      <c r="E72" s="90" t="s">
        <v>379</v>
      </c>
      <c r="F72" s="50" t="s">
        <v>379</v>
      </c>
      <c r="G72" s="90" t="s">
        <v>379</v>
      </c>
      <c r="H72" s="90" t="s">
        <v>379</v>
      </c>
      <c r="I72" s="90" t="s">
        <v>379</v>
      </c>
      <c r="J72" s="90"/>
      <c r="K72" s="90" t="s">
        <v>10</v>
      </c>
      <c r="L72" s="90"/>
      <c r="M72" s="90">
        <v>2</v>
      </c>
      <c r="N72" s="90"/>
      <c r="O72" s="90"/>
      <c r="P72" s="90" t="s">
        <v>381</v>
      </c>
      <c r="Q72" s="90"/>
      <c r="R72" s="90"/>
      <c r="S72" s="95" t="s">
        <v>382</v>
      </c>
      <c r="T72" s="91"/>
    </row>
    <row r="73" spans="1:20" s="92" customFormat="1" ht="30.5" customHeight="1">
      <c r="A73" s="87" t="str">
        <f>'[1]S5 Maquette'!B73</f>
        <v>Négociation en langue B</v>
      </c>
      <c r="B73" s="88" t="str">
        <f>'[1]S5 Maquette'!C73</f>
        <v>ECUE</v>
      </c>
      <c r="C73" s="89"/>
      <c r="D73" s="90">
        <v>1</v>
      </c>
      <c r="E73" s="90" t="s">
        <v>379</v>
      </c>
      <c r="F73" s="50" t="s">
        <v>379</v>
      </c>
      <c r="G73" s="90" t="s">
        <v>379</v>
      </c>
      <c r="H73" s="90" t="s">
        <v>379</v>
      </c>
      <c r="I73" s="90" t="s">
        <v>379</v>
      </c>
      <c r="J73" s="90"/>
      <c r="K73" s="90" t="s">
        <v>10</v>
      </c>
      <c r="L73" s="90"/>
      <c r="M73" s="90"/>
      <c r="N73" s="90"/>
      <c r="O73" s="90"/>
      <c r="P73" s="90"/>
      <c r="Q73" s="90"/>
      <c r="R73" s="90"/>
      <c r="S73" s="90"/>
      <c r="T73" s="91"/>
    </row>
    <row r="74" spans="1:20" s="92" customFormat="1" ht="30.5" customHeight="1">
      <c r="A74" s="87" t="str">
        <f>'[1]S5 Maquette'!B74</f>
        <v>1 ECUE au choix (prendre la même langue que celle choisie en langue B)</v>
      </c>
      <c r="B74" s="88" t="str">
        <f>'[1]S5 Maquette'!C74</f>
        <v>OPTION</v>
      </c>
      <c r="C74" s="89"/>
      <c r="D74" s="90"/>
      <c r="E74" s="90"/>
      <c r="F74" s="5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1"/>
    </row>
    <row r="75" spans="1:20" s="92" customFormat="1" ht="30.5" customHeight="1">
      <c r="A75" s="87" t="str">
        <f>'[1]S5 Maquette'!B75</f>
        <v>Négociation en langue B: Allemand 5</v>
      </c>
      <c r="B75" s="88" t="str">
        <f>'[1]S5 Maquette'!C75</f>
        <v>ECUE</v>
      </c>
      <c r="C75" s="89"/>
      <c r="D75" s="90">
        <v>1</v>
      </c>
      <c r="E75" s="90" t="s">
        <v>379</v>
      </c>
      <c r="F75" s="50" t="s">
        <v>379</v>
      </c>
      <c r="G75" s="90" t="s">
        <v>379</v>
      </c>
      <c r="H75" s="90" t="s">
        <v>379</v>
      </c>
      <c r="I75" s="90" t="s">
        <v>379</v>
      </c>
      <c r="J75" s="90"/>
      <c r="K75" s="90" t="s">
        <v>10</v>
      </c>
      <c r="L75" s="90"/>
      <c r="M75" s="90">
        <v>2</v>
      </c>
      <c r="N75" s="90"/>
      <c r="O75" s="90"/>
      <c r="P75" s="90" t="s">
        <v>381</v>
      </c>
      <c r="Q75" s="90"/>
      <c r="R75" s="90"/>
      <c r="S75" s="95" t="s">
        <v>382</v>
      </c>
      <c r="T75" s="90"/>
    </row>
    <row r="76" spans="1:20" s="92" customFormat="1" ht="30.5" customHeight="1">
      <c r="A76" s="87" t="str">
        <f>'[1]S5 Maquette'!B76</f>
        <v>Négociation en langue B: Arabe 5</v>
      </c>
      <c r="B76" s="88" t="str">
        <f>'[1]S5 Maquette'!C76</f>
        <v>ECUE</v>
      </c>
      <c r="C76" s="89"/>
      <c r="D76" s="90">
        <v>1</v>
      </c>
      <c r="E76" s="90" t="s">
        <v>379</v>
      </c>
      <c r="F76" s="50" t="s">
        <v>379</v>
      </c>
      <c r="G76" s="90" t="s">
        <v>379</v>
      </c>
      <c r="H76" s="90" t="s">
        <v>379</v>
      </c>
      <c r="I76" s="90" t="s">
        <v>379</v>
      </c>
      <c r="J76" s="90"/>
      <c r="K76" s="90" t="s">
        <v>10</v>
      </c>
      <c r="L76" s="90"/>
      <c r="M76" s="90">
        <v>2</v>
      </c>
      <c r="N76" s="90"/>
      <c r="O76" s="90"/>
      <c r="P76" s="90" t="s">
        <v>381</v>
      </c>
      <c r="Q76" s="90"/>
      <c r="R76" s="90"/>
      <c r="S76" s="95" t="s">
        <v>382</v>
      </c>
      <c r="T76" s="90"/>
    </row>
    <row r="77" spans="1:20" s="92" customFormat="1" ht="30.5" customHeight="1">
      <c r="A77" s="87" t="str">
        <f>'[1]S5 Maquette'!B77</f>
        <v>Négociation en langue B: Chinois 5</v>
      </c>
      <c r="B77" s="88" t="str">
        <f>'[1]S5 Maquette'!C77</f>
        <v>ECUE</v>
      </c>
      <c r="C77" s="89"/>
      <c r="D77" s="90">
        <v>1</v>
      </c>
      <c r="E77" s="90" t="s">
        <v>379</v>
      </c>
      <c r="F77" s="50" t="s">
        <v>379</v>
      </c>
      <c r="G77" s="90" t="s">
        <v>379</v>
      </c>
      <c r="H77" s="90" t="s">
        <v>379</v>
      </c>
      <c r="I77" s="90" t="s">
        <v>379</v>
      </c>
      <c r="J77" s="90"/>
      <c r="K77" s="90" t="s">
        <v>10</v>
      </c>
      <c r="L77" s="90"/>
      <c r="M77" s="90">
        <v>2</v>
      </c>
      <c r="N77" s="90"/>
      <c r="O77" s="90"/>
      <c r="P77" s="90" t="s">
        <v>381</v>
      </c>
      <c r="Q77" s="90"/>
      <c r="R77" s="90"/>
      <c r="S77" s="95" t="s">
        <v>382</v>
      </c>
      <c r="T77" s="90"/>
    </row>
    <row r="78" spans="1:20" s="92" customFormat="1" ht="30.5" customHeight="1">
      <c r="A78" s="87" t="str">
        <f>'[1]S5 Maquette'!B78</f>
        <v>Négociation en langue B: Espagnol 5</v>
      </c>
      <c r="B78" s="88" t="str">
        <f>'[1]S5 Maquette'!C78</f>
        <v>ECUE</v>
      </c>
      <c r="C78" s="89"/>
      <c r="D78" s="90">
        <v>1</v>
      </c>
      <c r="E78" s="90" t="s">
        <v>379</v>
      </c>
      <c r="F78" s="50" t="s">
        <v>379</v>
      </c>
      <c r="G78" s="90" t="s">
        <v>379</v>
      </c>
      <c r="H78" s="90" t="s">
        <v>379</v>
      </c>
      <c r="I78" s="90" t="s">
        <v>379</v>
      </c>
      <c r="J78" s="90"/>
      <c r="K78" s="90" t="s">
        <v>10</v>
      </c>
      <c r="L78" s="90"/>
      <c r="M78" s="90">
        <v>2</v>
      </c>
      <c r="N78" s="90"/>
      <c r="O78" s="90"/>
      <c r="P78" s="90" t="s">
        <v>381</v>
      </c>
      <c r="Q78" s="90"/>
      <c r="R78" s="90"/>
      <c r="S78" s="95" t="s">
        <v>382</v>
      </c>
      <c r="T78" s="90"/>
    </row>
    <row r="79" spans="1:20" s="92" customFormat="1" ht="30.5" customHeight="1">
      <c r="A79" s="87" t="str">
        <f>'[1]S5 Maquette'!B79</f>
        <v>Négociation en langue B: Italien 5</v>
      </c>
      <c r="B79" s="88" t="str">
        <f>'[1]S5 Maquette'!C79</f>
        <v>ECUE</v>
      </c>
      <c r="C79" s="89"/>
      <c r="D79" s="90">
        <v>1</v>
      </c>
      <c r="E79" s="90" t="s">
        <v>379</v>
      </c>
      <c r="F79" s="50" t="s">
        <v>379</v>
      </c>
      <c r="G79" s="90" t="s">
        <v>379</v>
      </c>
      <c r="H79" s="90" t="s">
        <v>379</v>
      </c>
      <c r="I79" s="90" t="s">
        <v>379</v>
      </c>
      <c r="J79" s="90"/>
      <c r="K79" s="90" t="s">
        <v>10</v>
      </c>
      <c r="L79" s="90"/>
      <c r="M79" s="90">
        <v>2</v>
      </c>
      <c r="N79" s="90"/>
      <c r="O79" s="90"/>
      <c r="P79" s="90" t="s">
        <v>381</v>
      </c>
      <c r="Q79" s="90"/>
      <c r="R79" s="90"/>
      <c r="S79" s="95" t="s">
        <v>382</v>
      </c>
      <c r="T79" s="90"/>
    </row>
    <row r="80" spans="1:20" s="92" customFormat="1" ht="30.5" customHeight="1">
      <c r="A80" s="87" t="str">
        <f>'[1]S5 Maquette'!B80</f>
        <v>Négociation en langue B: Portugais 5</v>
      </c>
      <c r="B80" s="88" t="str">
        <f>'[1]S5 Maquette'!C80</f>
        <v>ECUE</v>
      </c>
      <c r="C80" s="89"/>
      <c r="D80" s="90">
        <v>1</v>
      </c>
      <c r="E80" s="90" t="s">
        <v>379</v>
      </c>
      <c r="F80" s="50" t="s">
        <v>379</v>
      </c>
      <c r="G80" s="90" t="s">
        <v>379</v>
      </c>
      <c r="H80" s="90" t="s">
        <v>379</v>
      </c>
      <c r="I80" s="90" t="s">
        <v>379</v>
      </c>
      <c r="J80" s="90"/>
      <c r="K80" s="90" t="s">
        <v>10</v>
      </c>
      <c r="L80" s="90"/>
      <c r="M80" s="90">
        <v>2</v>
      </c>
      <c r="N80" s="90"/>
      <c r="O80" s="90"/>
      <c r="P80" s="90" t="s">
        <v>381</v>
      </c>
      <c r="Q80" s="90"/>
      <c r="R80" s="90"/>
      <c r="S80" s="95" t="s">
        <v>382</v>
      </c>
      <c r="T80" s="90"/>
    </row>
    <row r="81" spans="1:20" s="92" customFormat="1" ht="30.5" customHeight="1">
      <c r="A81" s="87" t="str">
        <f>'[1]S5 Maquette'!B81</f>
        <v>Négociation en langue B: Russe 5</v>
      </c>
      <c r="B81" s="88" t="str">
        <f>'[1]S5 Maquette'!C81</f>
        <v>ECUE</v>
      </c>
      <c r="C81" s="89"/>
      <c r="D81" s="90">
        <v>1</v>
      </c>
      <c r="E81" s="90" t="s">
        <v>379</v>
      </c>
      <c r="F81" s="50" t="s">
        <v>379</v>
      </c>
      <c r="G81" s="90" t="s">
        <v>379</v>
      </c>
      <c r="H81" s="90" t="s">
        <v>379</v>
      </c>
      <c r="I81" s="90" t="s">
        <v>379</v>
      </c>
      <c r="J81" s="90"/>
      <c r="K81" s="90" t="s">
        <v>10</v>
      </c>
      <c r="L81" s="90"/>
      <c r="M81" s="90">
        <v>2</v>
      </c>
      <c r="N81" s="90"/>
      <c r="O81" s="90"/>
      <c r="P81" s="90" t="s">
        <v>381</v>
      </c>
      <c r="Q81" s="90"/>
      <c r="R81" s="90"/>
      <c r="S81" s="95" t="s">
        <v>382</v>
      </c>
      <c r="T81" s="90"/>
    </row>
    <row r="82" spans="1:20" s="92" customFormat="1" ht="30.5" customHeight="1">
      <c r="A82" s="87" t="str">
        <f>'[1]S5 Maquette'!B82</f>
        <v>Langue C (mutualisée langue B)</v>
      </c>
      <c r="B82" s="88" t="str">
        <f>'[1]S5 Maquette'!C82</f>
        <v>UE</v>
      </c>
      <c r="C82" s="89"/>
      <c r="D82" s="90">
        <v>1</v>
      </c>
      <c r="E82" s="90" t="s">
        <v>379</v>
      </c>
      <c r="F82" s="50" t="s">
        <v>379</v>
      </c>
      <c r="G82" s="90" t="s">
        <v>379</v>
      </c>
      <c r="H82" s="90" t="s">
        <v>379</v>
      </c>
      <c r="I82" s="90" t="s">
        <v>379</v>
      </c>
      <c r="J82" s="90">
        <v>7</v>
      </c>
      <c r="K82" s="90" t="s">
        <v>10</v>
      </c>
      <c r="L82" s="90"/>
      <c r="M82" s="90"/>
      <c r="N82" s="90"/>
      <c r="O82" s="90"/>
      <c r="P82" s="90"/>
      <c r="Q82" s="90"/>
      <c r="R82" s="90"/>
      <c r="S82" s="90"/>
      <c r="T82" s="91"/>
    </row>
    <row r="83" spans="1:20" s="92" customFormat="1" ht="30.5" customHeight="1">
      <c r="A83" s="87" t="str">
        <f>'[1]S5 Maquette'!B83</f>
        <v>1 UE au choix (prendre une langue différente de la langue B choisie)</v>
      </c>
      <c r="B83" s="88" t="str">
        <f>'[1]S5 Maquette'!C83</f>
        <v>OPTION</v>
      </c>
      <c r="C83" s="89"/>
      <c r="D83" s="90"/>
      <c r="E83" s="90"/>
      <c r="F83" s="5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1"/>
    </row>
    <row r="84" spans="1:20" s="92" customFormat="1" ht="30.5" customHeight="1">
      <c r="A84" s="87" t="str">
        <f>'[1]S5 Maquette'!B84</f>
        <v>Voir choix de langue B ci-dessus</v>
      </c>
      <c r="B84" s="88" t="str">
        <f>'[1]S5 Maquette'!C84</f>
        <v>UE</v>
      </c>
      <c r="C84" s="89"/>
      <c r="D84" s="90">
        <v>1</v>
      </c>
      <c r="E84" s="90" t="s">
        <v>379</v>
      </c>
      <c r="F84" s="50" t="s">
        <v>379</v>
      </c>
      <c r="G84" s="90" t="s">
        <v>379</v>
      </c>
      <c r="H84" s="90" t="s">
        <v>379</v>
      </c>
      <c r="I84" s="90" t="s">
        <v>379</v>
      </c>
      <c r="J84" s="90"/>
      <c r="K84" s="90" t="s">
        <v>10</v>
      </c>
      <c r="L84" s="90"/>
      <c r="M84" s="90" t="s">
        <v>384</v>
      </c>
      <c r="N84" s="90"/>
      <c r="O84" s="90"/>
      <c r="P84" s="90" t="s">
        <v>381</v>
      </c>
      <c r="Q84" s="90"/>
      <c r="R84" s="90"/>
      <c r="S84" s="90" t="s">
        <v>385</v>
      </c>
      <c r="T84" s="91"/>
    </row>
    <row r="85" spans="1:20" s="103" customFormat="1" ht="30.5" customHeight="1">
      <c r="A85" s="96" t="str">
        <f>'[1]S5 Maquette'!B85</f>
        <v>UE facultative à visée professionnalisante L@UCA</v>
      </c>
      <c r="B85" s="97" t="str">
        <f>'[1]S5 Maquette'!C85</f>
        <v>UE</v>
      </c>
      <c r="C85" s="98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10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86:A784">
    <cfRule type="expression" dxfId="1005" priority="558">
      <formula>$C1="Parcours Pédagogique"</formula>
    </cfRule>
    <cfRule type="expression" dxfId="1004" priority="559">
      <formula>$C1="BLOC"</formula>
    </cfRule>
    <cfRule type="expression" dxfId="1003" priority="560">
      <formula>$C1="OPTION"</formula>
    </cfRule>
  </conditionalFormatting>
  <conditionalFormatting sqref="A68">
    <cfRule type="expression" dxfId="1002" priority="25">
      <formula>$F69="Fermeture"</formula>
    </cfRule>
    <cfRule type="expression" dxfId="1001" priority="26">
      <formula>$F69="Modification"</formula>
    </cfRule>
    <cfRule type="expression" dxfId="1000" priority="27">
      <formula>$F69="Création"</formula>
    </cfRule>
  </conditionalFormatting>
  <conditionalFormatting sqref="A16:S27 G28:O29 G30:L33 G34:S35 G36:R36 G37:O39 G40:R40 G41:O43 G44:R44 G45:O47 G48:R48 G49:O51 G52:R52 G53:O55 G56:R56 G57:O59 G60:S60 G61:O63 G70:R70 G71:O72 G73:S74 G75:O81 G64:S64 G65:O67 C68:S69 G82:S84 A85:S85 Q28:R29 Q37:R39 Q41:R43 Q45:R47 Q49:R51 Q53:R55 Q57:R59 Q61:R63 Q65:R67 Q71:R72 Q75:R81 A28:F67 A70:F84 T16">
    <cfRule type="expression" dxfId="999" priority="563">
      <formula>$C16="Modification MCC"</formula>
    </cfRule>
  </conditionalFormatting>
  <conditionalFormatting sqref="A18:S27 G28:O29 Q28:R29 A28:F67 G30:L33 G34:S35 G36:R36 G37:O39 Q37:R39 G40:R40 G41:O43 Q41:R43 G44:R44 G45:O47 Q45:R47 G48:R48 G49:O51 Q49:R51 G52:R52 G53:O55 Q53:R55 G56:R56 G57:O59 Q57:R59 G60:S60 G61:O63 Q61:R63 G64:S64 G65:O67 Q65:R67 C68:S69 G70:R70 A70:F84 G71:O72 Q71:R72 G73:S74 G75:O81 Q75:R81 G82:S84 A85:S85 T18">
    <cfRule type="expression" dxfId="998" priority="567">
      <formula>$C18="Modification"</formula>
    </cfRule>
  </conditionalFormatting>
  <conditionalFormatting sqref="B68 A69:B69">
    <cfRule type="expression" dxfId="997" priority="28">
      <formula>$F68="Fermeture"</formula>
    </cfRule>
    <cfRule type="expression" dxfId="996" priority="29">
      <formula>$F68="Modification"</formula>
    </cfRule>
    <cfRule type="expression" dxfId="995" priority="30">
      <formula>$F68="Création"</formula>
    </cfRule>
  </conditionalFormatting>
  <conditionalFormatting sqref="B68">
    <cfRule type="expression" dxfId="994" priority="31">
      <formula>$F69="Fermeture"</formula>
    </cfRule>
    <cfRule type="expression" dxfId="993" priority="32">
      <formula>$F69="Modification"</formula>
    </cfRule>
    <cfRule type="expression" dxfId="992" priority="33">
      <formula>$F69="Création"</formula>
    </cfRule>
  </conditionalFormatting>
  <conditionalFormatting sqref="B68:B69">
    <cfRule type="expression" dxfId="991" priority="34">
      <formula>$B67="Option"</formula>
    </cfRule>
  </conditionalFormatting>
  <conditionalFormatting sqref="B1:S9 B10:E10 J10:S11 B11:D11 B12:M12 P12 B13:L13 B14:N14 P14:S17 B15:M17 B86:S784">
    <cfRule type="expression" dxfId="990" priority="565">
      <formula>$D1="Création"</formula>
    </cfRule>
    <cfRule type="expression" dxfId="989" priority="566">
      <formula>$D1="Fermeture"</formula>
    </cfRule>
  </conditionalFormatting>
  <conditionalFormatting sqref="G31:O33 C1:S27 C28:F84 G30:S30 G34:S35 G64:S64 C85:S784">
    <cfRule type="expression" dxfId="988" priority="543">
      <formula>$B1="Option"</formula>
    </cfRule>
  </conditionalFormatting>
  <conditionalFormatting sqref="G36:R36 G37:O39 G40:R40 G41:O43 G44:R44 G45:O47 G48:R48 G49:O51 G52:R52 G53:O55 G56:R56 G57:O59 G60:S60 G61:O63 G65:O67 G68:S69 G70:R70 G71:O72 G73:S74 G75:O81 G82:S84">
    <cfRule type="expression" dxfId="987" priority="552">
      <formula>$B36="Option"</formula>
    </cfRule>
  </conditionalFormatting>
  <conditionalFormatting sqref="G28:T29">
    <cfRule type="expression" dxfId="986" priority="251">
      <formula>$B28="Option"</formula>
    </cfRule>
  </conditionalFormatting>
  <conditionalFormatting sqref="J1:J784">
    <cfRule type="expression" dxfId="985" priority="556">
      <formula>$I1="NON"</formula>
    </cfRule>
  </conditionalFormatting>
  <conditionalFormatting sqref="L1:L784">
    <cfRule type="expression" dxfId="984" priority="553">
      <formula>$K1="CCI (CC Intégral)"</formula>
    </cfRule>
    <cfRule type="expression" dxfId="983" priority="554">
      <formula>$K1="CT (Contrôle terminal)"</formula>
    </cfRule>
  </conditionalFormatting>
  <conditionalFormatting sqref="L18:L63 L70:L80 M18">
    <cfRule type="expression" dxfId="982" priority="561">
      <formula>$K1="CT (Contrôle terminal)"</formula>
    </cfRule>
  </conditionalFormatting>
  <conditionalFormatting sqref="L18:L63 L70:L80">
    <cfRule type="expression" dxfId="981" priority="562">
      <formula>$K1="CCI (CC Intégral)"</formula>
    </cfRule>
  </conditionalFormatting>
  <conditionalFormatting sqref="L64:L69">
    <cfRule type="expression" dxfId="980" priority="848">
      <formula>$K48="CT (Contrôle terminal)"</formula>
    </cfRule>
    <cfRule type="expression" dxfId="979" priority="853">
      <formula>$K48="CCI (CC Intégral)"</formula>
    </cfRule>
  </conditionalFormatting>
  <conditionalFormatting sqref="L81">
    <cfRule type="expression" dxfId="978" priority="850">
      <formula>#REF!="CT (Contrôle terminal)"</formula>
    </cfRule>
    <cfRule type="expression" dxfId="977" priority="855">
      <formula>#REF!="CCI (CC Intégral)"</formula>
    </cfRule>
  </conditionalFormatting>
  <conditionalFormatting sqref="L82:L85">
    <cfRule type="expression" dxfId="976" priority="856">
      <formula>$K64="CT (Contrôle terminal)"</formula>
    </cfRule>
    <cfRule type="expression" dxfId="975" priority="858">
      <formula>$K64="CCI (CC Intégral)"</formula>
    </cfRule>
  </conditionalFormatting>
  <conditionalFormatting sqref="M1:M784">
    <cfRule type="expression" dxfId="974" priority="547">
      <formula>$K1="CT (Contrôle terminal)"</formula>
    </cfRule>
  </conditionalFormatting>
  <conditionalFormatting sqref="M29">
    <cfRule type="expression" dxfId="973" priority="1">
      <formula>$B29="Option"</formula>
    </cfRule>
    <cfRule type="expression" dxfId="972" priority="2">
      <formula>$K29="CT (Contrôle terminal)"</formula>
    </cfRule>
    <cfRule type="expression" dxfId="971" priority="3">
      <formula>$B29="Option"</formula>
    </cfRule>
  </conditionalFormatting>
  <conditionalFormatting sqref="M31:M33">
    <cfRule type="expression" dxfId="970" priority="4">
      <formula>$B31="Option"</formula>
    </cfRule>
    <cfRule type="expression" dxfId="969" priority="5">
      <formula>$K31="CT (Contrôle terminal)"</formula>
    </cfRule>
    <cfRule type="expression" dxfId="968" priority="6">
      <formula>$B31="Option"</formula>
    </cfRule>
    <cfRule type="expression" dxfId="967" priority="7">
      <formula>$C31="Modification MCC"</formula>
    </cfRule>
    <cfRule type="expression" dxfId="966" priority="8">
      <formula>$C31="Modification"</formula>
    </cfRule>
    <cfRule type="expression" dxfId="965" priority="9">
      <formula>$C31="Création"</formula>
    </cfRule>
    <cfRule type="expression" dxfId="964" priority="10">
      <formula>$C31="Fermeture"</formula>
    </cfRule>
    <cfRule type="expression" dxfId="963" priority="513">
      <formula>$C31="Modification MCC"</formula>
    </cfRule>
    <cfRule type="expression" dxfId="962" priority="514">
      <formula>$C31="Modification"</formula>
    </cfRule>
    <cfRule type="expression" dxfId="961" priority="515">
      <formula>$C31="Création"</formula>
    </cfRule>
    <cfRule type="expression" dxfId="960" priority="516">
      <formula>$C31="Fermeture"</formula>
    </cfRule>
  </conditionalFormatting>
  <conditionalFormatting sqref="M37">
    <cfRule type="expression" dxfId="959" priority="511">
      <formula>$B37="Option"</formula>
    </cfRule>
    <cfRule type="expression" dxfId="958" priority="512">
      <formula>$K37="CT (Contrôle terminal)"</formula>
    </cfRule>
  </conditionalFormatting>
  <conditionalFormatting sqref="M37:M39">
    <cfRule type="expression" dxfId="957" priority="11">
      <formula>$B37="Option"</formula>
    </cfRule>
    <cfRule type="expression" dxfId="956" priority="12">
      <formula>$K37="CT (Contrôle terminal)"</formula>
    </cfRule>
  </conditionalFormatting>
  <conditionalFormatting sqref="M39">
    <cfRule type="expression" dxfId="955" priority="509">
      <formula>$B39="Option"</formula>
    </cfRule>
    <cfRule type="expression" dxfId="954" priority="510">
      <formula>$K39="CT (Contrôle terminal)"</formula>
    </cfRule>
  </conditionalFormatting>
  <conditionalFormatting sqref="M41:M43">
    <cfRule type="expression" dxfId="953" priority="13">
      <formula>$B41="Option"</formula>
    </cfRule>
    <cfRule type="expression" dxfId="952" priority="14">
      <formula>$K41="CT (Contrôle terminal)"</formula>
    </cfRule>
    <cfRule type="expression" dxfId="951" priority="503">
      <formula>$B41="Option"</formula>
    </cfRule>
    <cfRule type="expression" dxfId="950" priority="504">
      <formula>$K41="CT (Contrôle terminal)"</formula>
    </cfRule>
  </conditionalFormatting>
  <conditionalFormatting sqref="M45:M47">
    <cfRule type="expression" dxfId="949" priority="15">
      <formula>$B45="Option"</formula>
    </cfRule>
    <cfRule type="expression" dxfId="948" priority="16">
      <formula>$K45="CT (Contrôle terminal)"</formula>
    </cfRule>
    <cfRule type="expression" dxfId="947" priority="497">
      <formula>$B45="Option"</formula>
    </cfRule>
    <cfRule type="expression" dxfId="946" priority="498">
      <formula>$K45="CT (Contrôle terminal)"</formula>
    </cfRule>
  </conditionalFormatting>
  <conditionalFormatting sqref="M49">
    <cfRule type="expression" dxfId="945" priority="495">
      <formula>$B49="Option"</formula>
    </cfRule>
    <cfRule type="expression" dxfId="944" priority="496">
      <formula>$K49="CT (Contrôle terminal)"</formula>
    </cfRule>
  </conditionalFormatting>
  <conditionalFormatting sqref="M51">
    <cfRule type="expression" dxfId="943" priority="493">
      <formula>$B51="Option"</formula>
    </cfRule>
    <cfRule type="expression" dxfId="942" priority="494">
      <formula>$K51="CT (Contrôle terminal)"</formula>
    </cfRule>
  </conditionalFormatting>
  <conditionalFormatting sqref="M53">
    <cfRule type="expression" dxfId="941" priority="491">
      <formula>$B53="Option"</formula>
    </cfRule>
    <cfRule type="expression" dxfId="940" priority="492">
      <formula>$K53="CT (Contrôle terminal)"</formula>
    </cfRule>
  </conditionalFormatting>
  <conditionalFormatting sqref="M55">
    <cfRule type="expression" dxfId="939" priority="489">
      <formula>$B55="Option"</formula>
    </cfRule>
    <cfRule type="expression" dxfId="938" priority="490">
      <formula>$K55="CT (Contrôle terminal)"</formula>
    </cfRule>
  </conditionalFormatting>
  <conditionalFormatting sqref="M57:M59">
    <cfRule type="expression" dxfId="937" priority="17">
      <formula>$B57="Option"</formula>
    </cfRule>
    <cfRule type="expression" dxfId="936" priority="18">
      <formula>$K57="CT (Contrôle terminal)"</formula>
    </cfRule>
    <cfRule type="expression" dxfId="935" priority="483">
      <formula>$B57="Option"</formula>
    </cfRule>
    <cfRule type="expression" dxfId="934" priority="484">
      <formula>$K57="CT (Contrôle terminal)"</formula>
    </cfRule>
  </conditionalFormatting>
  <conditionalFormatting sqref="M61:M63">
    <cfRule type="expression" dxfId="933" priority="19">
      <formula>$B61="Option"</formula>
    </cfRule>
    <cfRule type="expression" dxfId="932" priority="20">
      <formula>$K61="CT (Contrôle terminal)"</formula>
    </cfRule>
    <cfRule type="expression" dxfId="931" priority="477">
      <formula>$B61="Option"</formula>
    </cfRule>
    <cfRule type="expression" dxfId="930" priority="478">
      <formula>$K61="CT (Contrôle terminal)"</formula>
    </cfRule>
  </conditionalFormatting>
  <conditionalFormatting sqref="M65:M67">
    <cfRule type="expression" dxfId="929" priority="21">
      <formula>$B65="Option"</formula>
    </cfRule>
    <cfRule type="expression" dxfId="928" priority="22">
      <formula>$K65="CT (Contrôle terminal)"</formula>
    </cfRule>
    <cfRule type="expression" dxfId="927" priority="471">
      <formula>$B65="Option"</formula>
    </cfRule>
    <cfRule type="expression" dxfId="926" priority="472">
      <formula>$K65="CT (Contrôle terminal)"</formula>
    </cfRule>
  </conditionalFormatting>
  <conditionalFormatting sqref="M71:M72">
    <cfRule type="expression" dxfId="925" priority="23">
      <formula>$B71="Option"</formula>
    </cfRule>
    <cfRule type="expression" dxfId="924" priority="24">
      <formula>$K71="CT (Contrôle terminal)"</formula>
    </cfRule>
    <cfRule type="expression" dxfId="923" priority="467">
      <formula>$B71="Option"</formula>
    </cfRule>
    <cfRule type="expression" dxfId="922" priority="468">
      <formula>$K71="CT (Contrôle terminal)"</formula>
    </cfRule>
  </conditionalFormatting>
  <conditionalFormatting sqref="M75:M81">
    <cfRule type="expression" dxfId="921" priority="453">
      <formula>$B75="Option"</formula>
    </cfRule>
    <cfRule type="expression" dxfId="920" priority="454">
      <formula>$K75="CT (Contrôle terminal)"</formula>
    </cfRule>
  </conditionalFormatting>
  <conditionalFormatting sqref="M30:S30 M31:O33 Q31:R33">
    <cfRule type="expression" dxfId="919" priority="548">
      <formula>$C30="Modification MCC"</formula>
    </cfRule>
    <cfRule type="expression" dxfId="918" priority="549">
      <formula>$C30="Modification"</formula>
    </cfRule>
    <cfRule type="expression" dxfId="917" priority="550">
      <formula>$C30="Création"</formula>
    </cfRule>
    <cfRule type="expression" dxfId="916" priority="551">
      <formula>$C30="Fermeture"</formula>
    </cfRule>
  </conditionalFormatting>
  <conditionalFormatting sqref="N1:O784">
    <cfRule type="expression" dxfId="915" priority="546">
      <formula>$K1="CCI (CC Intégral)"</formula>
    </cfRule>
  </conditionalFormatting>
  <conditionalFormatting sqref="P28:P29">
    <cfRule type="expression" dxfId="914" priority="444">
      <formula>$C28="Modification MCC"</formula>
    </cfRule>
    <cfRule type="expression" dxfId="913" priority="445">
      <formula>$C28="Modification"</formula>
    </cfRule>
    <cfRule type="expression" dxfId="912" priority="446">
      <formula>$C28="Création"</formula>
    </cfRule>
    <cfRule type="expression" dxfId="911" priority="447">
      <formula>$C28="Fermeture"</formula>
    </cfRule>
  </conditionalFormatting>
  <conditionalFormatting sqref="P31:P33">
    <cfRule type="expression" dxfId="910" priority="429">
      <formula>$C31="Modification MCC"</formula>
    </cfRule>
    <cfRule type="expression" dxfId="909" priority="430">
      <formula>$C31="Modification"</formula>
    </cfRule>
    <cfRule type="expression" dxfId="908" priority="431">
      <formula>$C31="Création"</formula>
    </cfRule>
    <cfRule type="expression" dxfId="907" priority="432">
      <formula>$C31="Fermeture"</formula>
    </cfRule>
  </conditionalFormatting>
  <conditionalFormatting sqref="P37:P39">
    <cfRule type="expression" dxfId="906" priority="414">
      <formula>$C37="Modification MCC"</formula>
    </cfRule>
    <cfRule type="expression" dxfId="905" priority="415">
      <formula>$C37="Modification"</formula>
    </cfRule>
    <cfRule type="expression" dxfId="904" priority="416">
      <formula>$C37="Création"</formula>
    </cfRule>
    <cfRule type="expression" dxfId="903" priority="417">
      <formula>$C37="Fermeture"</formula>
    </cfRule>
  </conditionalFormatting>
  <conditionalFormatting sqref="P41:P43">
    <cfRule type="expression" dxfId="902" priority="399">
      <formula>$C41="Modification MCC"</formula>
    </cfRule>
    <cfRule type="expression" dxfId="901" priority="400">
      <formula>$C41="Modification"</formula>
    </cfRule>
    <cfRule type="expression" dxfId="900" priority="401">
      <formula>$C41="Création"</formula>
    </cfRule>
    <cfRule type="expression" dxfId="899" priority="402">
      <formula>$C41="Fermeture"</formula>
    </cfRule>
  </conditionalFormatting>
  <conditionalFormatting sqref="P45:P47">
    <cfRule type="expression" dxfId="898" priority="384">
      <formula>$C45="Modification MCC"</formula>
    </cfRule>
    <cfRule type="expression" dxfId="897" priority="385">
      <formula>$C45="Modification"</formula>
    </cfRule>
    <cfRule type="expression" dxfId="896" priority="386">
      <formula>$C45="Création"</formula>
    </cfRule>
    <cfRule type="expression" dxfId="895" priority="387">
      <formula>$C45="Fermeture"</formula>
    </cfRule>
  </conditionalFormatting>
  <conditionalFormatting sqref="P49:P51">
    <cfRule type="expression" dxfId="894" priority="369">
      <formula>$C49="Modification MCC"</formula>
    </cfRule>
    <cfRule type="expression" dxfId="893" priority="370">
      <formula>$C49="Modification"</formula>
    </cfRule>
    <cfRule type="expression" dxfId="892" priority="371">
      <formula>$C49="Création"</formula>
    </cfRule>
    <cfRule type="expression" dxfId="891" priority="372">
      <formula>$C49="Fermeture"</formula>
    </cfRule>
  </conditionalFormatting>
  <conditionalFormatting sqref="P53:P55">
    <cfRule type="expression" dxfId="890" priority="354">
      <formula>$C53="Modification MCC"</formula>
    </cfRule>
    <cfRule type="expression" dxfId="889" priority="355">
      <formula>$C53="Modification"</formula>
    </cfRule>
    <cfRule type="expression" dxfId="888" priority="356">
      <formula>$C53="Création"</formula>
    </cfRule>
    <cfRule type="expression" dxfId="887" priority="357">
      <formula>$C53="Fermeture"</formula>
    </cfRule>
  </conditionalFormatting>
  <conditionalFormatting sqref="P57:P59">
    <cfRule type="expression" dxfId="886" priority="339">
      <formula>$C57="Modification MCC"</formula>
    </cfRule>
    <cfRule type="expression" dxfId="885" priority="340">
      <formula>$C57="Modification"</formula>
    </cfRule>
    <cfRule type="expression" dxfId="884" priority="341">
      <formula>$C57="Création"</formula>
    </cfRule>
    <cfRule type="expression" dxfId="883" priority="342">
      <formula>$C57="Fermeture"</formula>
    </cfRule>
  </conditionalFormatting>
  <conditionalFormatting sqref="P61:P63">
    <cfRule type="expression" dxfId="882" priority="324">
      <formula>$C61="Modification MCC"</formula>
    </cfRule>
    <cfRule type="expression" dxfId="881" priority="325">
      <formula>$C61="Modification"</formula>
    </cfRule>
    <cfRule type="expression" dxfId="880" priority="326">
      <formula>$C61="Création"</formula>
    </cfRule>
    <cfRule type="expression" dxfId="879" priority="327">
      <formula>$C61="Fermeture"</formula>
    </cfRule>
  </conditionalFormatting>
  <conditionalFormatting sqref="P65:P67">
    <cfRule type="expression" dxfId="878" priority="309">
      <formula>$C65="Modification MCC"</formula>
    </cfRule>
    <cfRule type="expression" dxfId="877" priority="310">
      <formula>$C65="Modification"</formula>
    </cfRule>
    <cfRule type="expression" dxfId="876" priority="311">
      <formula>$C65="Création"</formula>
    </cfRule>
    <cfRule type="expression" dxfId="875" priority="312">
      <formula>$C65="Fermeture"</formula>
    </cfRule>
  </conditionalFormatting>
  <conditionalFormatting sqref="P71:P72">
    <cfRule type="expression" dxfId="874" priority="299">
      <formula>$C71="Modification MCC"</formula>
    </cfRule>
    <cfRule type="expression" dxfId="873" priority="300">
      <formula>$C71="Modification"</formula>
    </cfRule>
    <cfRule type="expression" dxfId="872" priority="301">
      <formula>$C71="Création"</formula>
    </cfRule>
    <cfRule type="expression" dxfId="871" priority="302">
      <formula>$C71="Fermeture"</formula>
    </cfRule>
  </conditionalFormatting>
  <conditionalFormatting sqref="P75:P81">
    <cfRule type="expression" dxfId="870" priority="264">
      <formula>$C75="Modification MCC"</formula>
    </cfRule>
    <cfRule type="expression" dxfId="869" priority="265">
      <formula>$C75="Modification"</formula>
    </cfRule>
    <cfRule type="expression" dxfId="868" priority="266">
      <formula>$C75="Création"</formula>
    </cfRule>
    <cfRule type="expression" dxfId="867" priority="267">
      <formula>$C75="Fermeture"</formula>
    </cfRule>
  </conditionalFormatting>
  <conditionalFormatting sqref="P14:S17 B15:M17 B1:S9 J10:S11 B12:M12 B13:L13 B14:N14 B86:S784 B10:E10 B11:D11 P12">
    <cfRule type="expression" dxfId="866" priority="564">
      <formula>$D1="Modification"</formula>
    </cfRule>
  </conditionalFormatting>
  <conditionalFormatting sqref="P37:S39">
    <cfRule type="expression" dxfId="865" priority="215">
      <formula>$B37="Option"</formula>
    </cfRule>
  </conditionalFormatting>
  <conditionalFormatting sqref="P41:S43">
    <cfRule type="expression" dxfId="864" priority="197">
      <formula>$B41="Option"</formula>
    </cfRule>
  </conditionalFormatting>
  <conditionalFormatting sqref="P45:S47">
    <cfRule type="expression" dxfId="863" priority="179">
      <formula>$B45="Option"</formula>
    </cfRule>
  </conditionalFormatting>
  <conditionalFormatting sqref="P49:S51">
    <cfRule type="expression" dxfId="862" priority="161">
      <formula>$B49="Option"</formula>
    </cfRule>
  </conditionalFormatting>
  <conditionalFormatting sqref="P53:S55">
    <cfRule type="expression" dxfId="861" priority="143">
      <formula>$B53="Option"</formula>
    </cfRule>
  </conditionalFormatting>
  <conditionalFormatting sqref="P57:S59">
    <cfRule type="expression" dxfId="860" priority="125">
      <formula>$B57="Option"</formula>
    </cfRule>
  </conditionalFormatting>
  <conditionalFormatting sqref="P61:S63">
    <cfRule type="expression" dxfId="859" priority="107">
      <formula>$B61="Option"</formula>
    </cfRule>
  </conditionalFormatting>
  <conditionalFormatting sqref="P65:S67">
    <cfRule type="expression" dxfId="858" priority="89">
      <formula>$B65="Option"</formula>
    </cfRule>
  </conditionalFormatting>
  <conditionalFormatting sqref="P71:S72">
    <cfRule type="expression" dxfId="857" priority="77">
      <formula>$B71="Option"</formula>
    </cfRule>
  </conditionalFormatting>
  <conditionalFormatting sqref="P31:T33">
    <cfRule type="expression" dxfId="856" priority="233">
      <formula>$B31="Option"</formula>
    </cfRule>
  </conditionalFormatting>
  <conditionalFormatting sqref="P75:T81">
    <cfRule type="expression" dxfId="855" priority="35">
      <formula>$B75="Option"</formula>
    </cfRule>
  </conditionalFormatting>
  <conditionalFormatting sqref="Q1:R784">
    <cfRule type="expression" dxfId="854" priority="544">
      <formula>$P1="Autres"</formula>
    </cfRule>
  </conditionalFormatting>
  <conditionalFormatting sqref="S28:S29">
    <cfRule type="expression" dxfId="853" priority="253">
      <formula>$C28="Modification MCC"</formula>
    </cfRule>
    <cfRule type="expression" dxfId="852" priority="254">
      <formula>$C28="Modification"</formula>
    </cfRule>
    <cfRule type="expression" dxfId="851" priority="255">
      <formula>$C28="Création"</formula>
    </cfRule>
    <cfRule type="expression" dxfId="850" priority="256">
      <formula>$C28="Fermeture"</formula>
    </cfRule>
  </conditionalFormatting>
  <conditionalFormatting sqref="S31:S33">
    <cfRule type="expression" dxfId="849" priority="235">
      <formula>$C31="Modification MCC"</formula>
    </cfRule>
    <cfRule type="expression" dxfId="848" priority="236">
      <formula>$C31="Modification"</formula>
    </cfRule>
    <cfRule type="expression" dxfId="847" priority="237">
      <formula>$C31="Création"</formula>
    </cfRule>
    <cfRule type="expression" dxfId="846" priority="238">
      <formula>$C31="Fermeture"</formula>
    </cfRule>
  </conditionalFormatting>
  <conditionalFormatting sqref="S37:S39">
    <cfRule type="expression" dxfId="845" priority="216">
      <formula>$P37="CT (Contrôle terminal)"</formula>
    </cfRule>
    <cfRule type="expression" dxfId="844" priority="217">
      <formula>$C37="Modification MCC"</formula>
    </cfRule>
    <cfRule type="expression" dxfId="843" priority="218">
      <formula>$C37="Modification"</formula>
    </cfRule>
    <cfRule type="expression" dxfId="842" priority="219">
      <formula>$C37="Création"</formula>
    </cfRule>
    <cfRule type="expression" dxfId="841" priority="220">
      <formula>$C37="Fermeture"</formula>
    </cfRule>
  </conditionalFormatting>
  <conditionalFormatting sqref="S41:S43">
    <cfRule type="expression" dxfId="840" priority="198">
      <formula>$P41="CT (Contrôle terminal)"</formula>
    </cfRule>
    <cfRule type="expression" dxfId="839" priority="199">
      <formula>$C41="Modification MCC"</formula>
    </cfRule>
    <cfRule type="expression" dxfId="838" priority="200">
      <formula>$C41="Modification"</formula>
    </cfRule>
    <cfRule type="expression" dxfId="837" priority="201">
      <formula>$C41="Création"</formula>
    </cfRule>
    <cfRule type="expression" dxfId="836" priority="202">
      <formula>$C41="Fermeture"</formula>
    </cfRule>
  </conditionalFormatting>
  <conditionalFormatting sqref="S45:S47">
    <cfRule type="expression" dxfId="835" priority="180">
      <formula>$P45="CT (Contrôle terminal)"</formula>
    </cfRule>
    <cfRule type="expression" dxfId="834" priority="181">
      <formula>$C45="Modification MCC"</formula>
    </cfRule>
    <cfRule type="expression" dxfId="833" priority="182">
      <formula>$C45="Modification"</formula>
    </cfRule>
    <cfRule type="expression" dxfId="832" priority="183">
      <formula>$C45="Création"</formula>
    </cfRule>
    <cfRule type="expression" dxfId="831" priority="184">
      <formula>$C45="Fermeture"</formula>
    </cfRule>
  </conditionalFormatting>
  <conditionalFormatting sqref="S49:S51">
    <cfRule type="expression" dxfId="830" priority="162">
      <formula>$P49="CT (Contrôle terminal)"</formula>
    </cfRule>
    <cfRule type="expression" dxfId="829" priority="163">
      <formula>$C49="Modification MCC"</formula>
    </cfRule>
    <cfRule type="expression" dxfId="828" priority="164">
      <formula>$C49="Modification"</formula>
    </cfRule>
    <cfRule type="expression" dxfId="827" priority="165">
      <formula>$C49="Création"</formula>
    </cfRule>
    <cfRule type="expression" dxfId="826" priority="166">
      <formula>$C49="Fermeture"</formula>
    </cfRule>
  </conditionalFormatting>
  <conditionalFormatting sqref="S53:S55">
    <cfRule type="expression" dxfId="825" priority="144">
      <formula>$P53="CT (Contrôle terminal)"</formula>
    </cfRule>
    <cfRule type="expression" dxfId="824" priority="145">
      <formula>$C53="Modification MCC"</formula>
    </cfRule>
    <cfRule type="expression" dxfId="823" priority="146">
      <formula>$C53="Modification"</formula>
    </cfRule>
    <cfRule type="expression" dxfId="822" priority="147">
      <formula>$C53="Création"</formula>
    </cfRule>
    <cfRule type="expression" dxfId="821" priority="148">
      <formula>$C53="Fermeture"</formula>
    </cfRule>
  </conditionalFormatting>
  <conditionalFormatting sqref="S57:S59">
    <cfRule type="expression" dxfId="820" priority="127">
      <formula>$C57="Modification MCC"</formula>
    </cfRule>
    <cfRule type="expression" dxfId="819" priority="128">
      <formula>$C57="Modification"</formula>
    </cfRule>
    <cfRule type="expression" dxfId="818" priority="129">
      <formula>$C57="Création"</formula>
    </cfRule>
    <cfRule type="expression" dxfId="817" priority="130">
      <formula>$C57="Fermeture"</formula>
    </cfRule>
  </conditionalFormatting>
  <conditionalFormatting sqref="S57:S69 S71:S784 S1:S35">
    <cfRule type="expression" dxfId="816" priority="234">
      <formula>$P1="CT (Contrôle terminal)"</formula>
    </cfRule>
  </conditionalFormatting>
  <conditionalFormatting sqref="S61:S63">
    <cfRule type="expression" dxfId="815" priority="109">
      <formula>$C61="Modification MCC"</formula>
    </cfRule>
    <cfRule type="expression" dxfId="814" priority="110">
      <formula>$C61="Modification"</formula>
    </cfRule>
    <cfRule type="expression" dxfId="813" priority="111">
      <formula>$C61="Création"</formula>
    </cfRule>
    <cfRule type="expression" dxfId="812" priority="112">
      <formula>$C61="Fermeture"</formula>
    </cfRule>
  </conditionalFormatting>
  <conditionalFormatting sqref="S65:S67">
    <cfRule type="expression" dxfId="811" priority="91">
      <formula>$C65="Modification MCC"</formula>
    </cfRule>
    <cfRule type="expression" dxfId="810" priority="92">
      <formula>$C65="Modification"</formula>
    </cfRule>
    <cfRule type="expression" dxfId="809" priority="93">
      <formula>$C65="Création"</formula>
    </cfRule>
    <cfRule type="expression" dxfId="808" priority="94">
      <formula>$C65="Fermeture"</formula>
    </cfRule>
  </conditionalFormatting>
  <conditionalFormatting sqref="S71:S72">
    <cfRule type="expression" dxfId="807" priority="79">
      <formula>$C71="Modification MCC"</formula>
    </cfRule>
    <cfRule type="expression" dxfId="806" priority="80">
      <formula>$C71="Modification"</formula>
    </cfRule>
    <cfRule type="expression" dxfId="805" priority="81">
      <formula>$C71="Création"</formula>
    </cfRule>
    <cfRule type="expression" dxfId="804" priority="82">
      <formula>$C71="Fermeture"</formula>
    </cfRule>
  </conditionalFormatting>
  <conditionalFormatting sqref="S75:S81">
    <cfRule type="expression" dxfId="803" priority="37">
      <formula>$C75="Modification MCC"</formula>
    </cfRule>
    <cfRule type="expression" dxfId="802" priority="38">
      <formula>$C75="Modification"</formula>
    </cfRule>
    <cfRule type="expression" dxfId="801" priority="39">
      <formula>$C75="Création"</formula>
    </cfRule>
    <cfRule type="expression" dxfId="800" priority="40">
      <formula>$C75="Fermeture"</formula>
    </cfRule>
  </conditionalFormatting>
  <conditionalFormatting sqref="T18 A18:S27 G28:O29 Q28:R29 A28:F67 G30:L33 G34:S35 G36:R36 G37:O39 Q37:R39 G40:R40 G41:O43 Q41:R43 G44:R44 G45:O47 Q45:R47 G48:R48 G49:O51 Q49:R51 G52:R52 G53:O55 Q53:R55 G56:R56 G57:O59 Q57:R59 G60:S60 G61:O63 Q61:R63 G64:S64 G65:O67 Q65:R67 C68:S69 G70:R70 A70:F84 G71:O72 Q71:R72 G73:S74 G75:O81 Q75:R81 G82:S84 A85:S85">
    <cfRule type="expression" dxfId="799" priority="568">
      <formula>$C18="Création"</formula>
    </cfRule>
    <cfRule type="expression" dxfId="798" priority="569">
      <formula>$C18="Fermeture"</formula>
    </cfRule>
  </conditionalFormatting>
  <conditionalFormatting sqref="T18">
    <cfRule type="expression" dxfId="797" priority="555">
      <formula>$P18="CT (Contrôle terminal)"</formula>
    </cfRule>
  </conditionalFormatting>
  <conditionalFormatting sqref="T28:T29">
    <cfRule type="expression" dxfId="796" priority="538">
      <formula>$P28="CT (Contrôle terminal)"</formula>
    </cfRule>
    <cfRule type="expression" dxfId="795" priority="539">
      <formula>$C28="Modification MCC"</formula>
    </cfRule>
    <cfRule type="expression" dxfId="794" priority="540">
      <formula>$C28="Modification"</formula>
    </cfRule>
    <cfRule type="expression" dxfId="793" priority="541">
      <formula>$C28="Création"</formula>
    </cfRule>
    <cfRule type="expression" dxfId="792" priority="542">
      <formula>$C28="Fermeture"</formula>
    </cfRule>
  </conditionalFormatting>
  <conditionalFormatting sqref="T31:T33">
    <cfRule type="expression" dxfId="791" priority="532">
      <formula>$P31="CT (Contrôle terminal)"</formula>
    </cfRule>
    <cfRule type="expression" dxfId="790" priority="533">
      <formula>$C31="Modification MCC"</formula>
    </cfRule>
    <cfRule type="expression" dxfId="789" priority="534">
      <formula>$C31="Modification"</formula>
    </cfRule>
    <cfRule type="expression" dxfId="788" priority="535">
      <formula>$C31="Création"</formula>
    </cfRule>
    <cfRule type="expression" dxfId="787" priority="536">
      <formula>$C31="Fermeture"</formula>
    </cfRule>
  </conditionalFormatting>
  <conditionalFormatting sqref="T75:T81">
    <cfRule type="expression" dxfId="786" priority="526">
      <formula>$P75="CT (Contrôle terminal)"</formula>
    </cfRule>
    <cfRule type="expression" dxfId="785" priority="527">
      <formula>$C75="Modification MCC"</formula>
    </cfRule>
    <cfRule type="expression" dxfId="784" priority="528">
      <formula>$C75="Modification"</formula>
    </cfRule>
    <cfRule type="expression" dxfId="783" priority="529">
      <formula>$C75="Création"</formula>
    </cfRule>
    <cfRule type="expression" dxfId="782" priority="530">
      <formula>$C75="Fermeture"</formula>
    </cfRule>
  </conditionalFormatting>
  <dataValidations count="7">
    <dataValidation type="list" allowBlank="1" showInputMessage="1" showErrorMessage="1" sqref="D1:D6" xr:uid="{00000000-0002-0000-0500-000000000000}">
      <formula1>"Obligatoire, Facultatif, Complémentaire"</formula1>
    </dataValidation>
    <dataValidation type="list" allowBlank="1" showInputMessage="1" showErrorMessage="1" sqref="G19 E19:F85 H19:I85 G23:G85" xr:uid="{00000000-0002-0000-0500-000001000000}">
      <formula1>"OUI, NON"</formula1>
    </dataValidation>
    <dataValidation type="list" allowBlank="1" showInputMessage="1" showErrorMessage="1" sqref="N19:N85 Q19:Q85" xr:uid="{00000000-0002-0000-0500-000002000000}">
      <formula1>List_Controle</formula1>
    </dataValidation>
    <dataValidation type="list" allowBlank="1" showInputMessage="1" showErrorMessage="1" sqref="K19:K85" xr:uid="{00000000-0002-0000-0500-000003000000}">
      <formula1>List_Controle2</formula1>
    </dataValidation>
    <dataValidation type="list" allowBlank="1" showInputMessage="1" showErrorMessage="1" sqref="C19:C85" xr:uid="{00000000-0002-0000-0500-000004000000}">
      <formula1>"Modification MCC"</formula1>
    </dataValidation>
    <dataValidation type="list" allowBlank="1" showInputMessage="1" showErrorMessage="1" sqref="P19:P85" xr:uid="{00000000-0002-0000-0500-000005000000}">
      <formula1>"CT (Contrôle terminal), Autres"</formula1>
    </dataValidation>
    <dataValidation type="list" allowBlank="1" showInputMessage="1" showErrorMessage="1" sqref="A68" xr:uid="{00000000-0002-0000-0500-000006000000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O301"/>
  <sheetViews>
    <sheetView zoomScale="40" zoomScaleNormal="40" workbookViewId="0">
      <pane ySplit="18" topLeftCell="A100" activePane="bottomLeft" state="frozen"/>
      <selection activeCell="B36" sqref="B36"/>
      <selection pane="bottomLeft" activeCell="D122" sqref="D122"/>
    </sheetView>
  </sheetViews>
  <sheetFormatPr baseColWidth="10" defaultColWidth="11.5" defaultRowHeight="15"/>
  <cols>
    <col min="1" max="1" width="18.5" style="66" customWidth="1"/>
    <col min="2" max="2" width="101.1640625" style="66" bestFit="1" customWidth="1"/>
    <col min="3" max="3" width="18" style="66" customWidth="1"/>
    <col min="4" max="4" width="15.6640625" style="66" customWidth="1"/>
    <col min="5" max="5" width="27.33203125" style="66" hidden="1" customWidth="1"/>
    <col min="6" max="6" width="24.6640625" style="66" hidden="1" customWidth="1"/>
    <col min="7" max="7" width="29.1640625" style="66" hidden="1" customWidth="1"/>
    <col min="8" max="8" width="46" style="66" hidden="1" customWidth="1"/>
    <col min="9" max="9" width="17" style="66" customWidth="1"/>
    <col min="10" max="10" width="14.33203125" style="66" customWidth="1"/>
    <col min="11" max="11" width="14.6640625" style="66" customWidth="1"/>
    <col min="12" max="13" width="21.6640625" style="66" customWidth="1"/>
    <col min="14" max="14" width="47.6640625" style="66" customWidth="1"/>
    <col min="15" max="15" width="54.1640625" style="66" customWidth="1"/>
    <col min="16" max="16384" width="11.5" style="67"/>
  </cols>
  <sheetData>
    <row r="1" spans="1:10">
      <c r="A1" s="175"/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0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0">
      <c r="A4" s="175"/>
      <c r="B4" s="175"/>
      <c r="C4" s="175"/>
      <c r="D4" s="175"/>
      <c r="E4" s="175"/>
      <c r="F4" s="175"/>
      <c r="G4" s="175"/>
      <c r="H4" s="175"/>
      <c r="I4" s="175"/>
      <c r="J4" s="175"/>
    </row>
    <row r="5" spans="1:10">
      <c r="A5" s="175"/>
      <c r="B5" s="175"/>
      <c r="C5" s="175"/>
      <c r="D5" s="175"/>
      <c r="E5" s="175"/>
      <c r="F5" s="175"/>
      <c r="G5" s="175"/>
      <c r="H5" s="175"/>
      <c r="I5" s="175"/>
      <c r="J5" s="175"/>
    </row>
    <row r="6" spans="1:10">
      <c r="A6" s="175"/>
      <c r="B6" s="175"/>
      <c r="C6" s="175"/>
      <c r="D6" s="175"/>
      <c r="E6" s="175"/>
      <c r="F6" s="175"/>
      <c r="G6" s="175"/>
      <c r="H6" s="175"/>
      <c r="I6" s="175"/>
      <c r="J6" s="175"/>
    </row>
    <row r="7" spans="1:10" ht="18" customHeight="1">
      <c r="A7" s="176" t="s">
        <v>216</v>
      </c>
      <c r="B7" s="171" t="str">
        <f>'Fiche Générale'!B3</f>
        <v>Portail_LLAC</v>
      </c>
      <c r="C7" s="176" t="s">
        <v>217</v>
      </c>
      <c r="D7" s="176"/>
      <c r="E7" s="184" t="str">
        <f>'Fiche Générale'!B4</f>
        <v>Lettres étrangères appliquées (LEA)</v>
      </c>
      <c r="F7" s="171"/>
      <c r="G7" s="176" t="s">
        <v>218</v>
      </c>
      <c r="H7" s="217">
        <f>'Fiche Générale'!B5</f>
        <v>0</v>
      </c>
      <c r="I7" s="217"/>
      <c r="J7" s="217"/>
    </row>
    <row r="8" spans="1:10" ht="18" customHeight="1">
      <c r="A8" s="176"/>
      <c r="B8" s="172"/>
      <c r="C8" s="176"/>
      <c r="D8" s="176"/>
      <c r="E8" s="185"/>
      <c r="F8" s="172"/>
      <c r="G8" s="176"/>
      <c r="H8" s="217"/>
      <c r="I8" s="217"/>
      <c r="J8" s="217"/>
    </row>
    <row r="9" spans="1:10" ht="18" customHeight="1">
      <c r="A9" s="176"/>
      <c r="B9" s="172"/>
      <c r="C9" s="176"/>
      <c r="D9" s="176"/>
      <c r="E9" s="186"/>
      <c r="F9" s="173"/>
      <c r="G9" s="176"/>
      <c r="H9" s="217"/>
      <c r="I9" s="217"/>
      <c r="J9" s="217"/>
    </row>
    <row r="10" spans="1:10" ht="18" customHeight="1">
      <c r="A10" s="176"/>
      <c r="B10" s="172"/>
      <c r="C10" s="183" t="s">
        <v>219</v>
      </c>
      <c r="D10" s="183"/>
      <c r="E10" s="187" t="str">
        <f>'Fiche Générale'!B9</f>
        <v>Langues appliquées à l'économie-gestion</v>
      </c>
      <c r="F10" s="188"/>
      <c r="G10" s="188"/>
      <c r="H10" s="188"/>
      <c r="I10" s="188"/>
      <c r="J10" s="189"/>
    </row>
    <row r="11" spans="1:10" ht="18" customHeight="1">
      <c r="A11" s="176"/>
      <c r="B11" s="173"/>
      <c r="C11" s="183"/>
      <c r="D11" s="183"/>
      <c r="E11" s="190"/>
      <c r="F11" s="191"/>
      <c r="G11" s="191"/>
      <c r="H11" s="191"/>
      <c r="I11" s="191"/>
      <c r="J11" s="192"/>
    </row>
    <row r="13" spans="1:10">
      <c r="A13" s="175" t="s">
        <v>221</v>
      </c>
      <c r="B13" s="209" t="str">
        <f>'S5 Maquette'!B13:B14</f>
        <v>3 ème Année de Licence</v>
      </c>
      <c r="C13" s="175" t="s">
        <v>223</v>
      </c>
      <c r="D13" s="175"/>
      <c r="E13" s="197">
        <f>'S5 Maquette'!E13:F14</f>
        <v>0</v>
      </c>
      <c r="F13" s="197"/>
      <c r="G13" s="175" t="s">
        <v>200</v>
      </c>
      <c r="H13" s="131" t="e">
        <f>Calcul!D7</f>
        <v>#REF!</v>
      </c>
      <c r="I13" s="131"/>
    </row>
    <row r="14" spans="1:10">
      <c r="A14" s="175"/>
      <c r="B14" s="211"/>
      <c r="C14" s="175"/>
      <c r="D14" s="175"/>
      <c r="E14" s="197"/>
      <c r="F14" s="197"/>
      <c r="G14" s="175"/>
      <c r="H14" s="131"/>
      <c r="I14" s="131"/>
    </row>
    <row r="15" spans="1:10">
      <c r="A15" s="175" t="s">
        <v>224</v>
      </c>
      <c r="B15" s="177" t="s">
        <v>186</v>
      </c>
      <c r="C15" s="179" t="s">
        <v>225</v>
      </c>
      <c r="D15" s="180"/>
      <c r="E15" s="175"/>
      <c r="F15" s="175"/>
      <c r="G15" s="175" t="s">
        <v>201</v>
      </c>
      <c r="H15" s="131" t="e">
        <f>Calcul!D20</f>
        <v>#REF!</v>
      </c>
      <c r="I15" s="131"/>
    </row>
    <row r="16" spans="1:10">
      <c r="A16" s="175"/>
      <c r="B16" s="178"/>
      <c r="C16" s="181"/>
      <c r="D16" s="182"/>
      <c r="E16" s="175"/>
      <c r="F16" s="175"/>
      <c r="G16" s="175"/>
      <c r="H16" s="131"/>
      <c r="I16" s="131"/>
    </row>
    <row r="17" spans="1:15">
      <c r="I17" s="68"/>
      <c r="J17" s="68"/>
      <c r="K17" s="68"/>
      <c r="L17" s="68"/>
      <c r="M17" s="68"/>
      <c r="N17" s="68"/>
    </row>
    <row r="18" spans="1:15" ht="49.25" customHeight="1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>
      <c r="A19" s="42">
        <v>0</v>
      </c>
      <c r="B19" s="40" t="s">
        <v>388</v>
      </c>
      <c r="C19" s="42" t="s">
        <v>13</v>
      </c>
      <c r="D19" s="42">
        <v>6</v>
      </c>
      <c r="E19" s="47"/>
      <c r="F19" s="47"/>
      <c r="G19" s="47"/>
      <c r="H19" s="48"/>
      <c r="I19" s="48"/>
      <c r="J19" s="48"/>
      <c r="K19" s="48"/>
      <c r="L19" s="48"/>
      <c r="M19" s="48"/>
      <c r="N19" s="47"/>
      <c r="O19" s="35"/>
    </row>
    <row r="20" spans="1:15" ht="43.25" customHeight="1">
      <c r="A20" s="42" t="s">
        <v>234</v>
      </c>
      <c r="B20" s="40" t="s">
        <v>235</v>
      </c>
      <c r="C20" s="42" t="s">
        <v>23</v>
      </c>
      <c r="D20" s="48"/>
      <c r="E20" s="47"/>
      <c r="F20" s="47"/>
      <c r="G20" s="47"/>
      <c r="H20" s="48"/>
      <c r="I20" s="48"/>
      <c r="J20" s="48"/>
      <c r="K20" s="48"/>
      <c r="L20" s="48"/>
      <c r="M20" s="48"/>
      <c r="N20" s="47"/>
      <c r="O20" s="35"/>
    </row>
    <row r="21" spans="1:15" ht="43.25" customHeight="1">
      <c r="A21" s="42" t="s">
        <v>236</v>
      </c>
      <c r="B21" s="40" t="s">
        <v>237</v>
      </c>
      <c r="C21" s="42" t="s">
        <v>23</v>
      </c>
      <c r="D21" s="48"/>
      <c r="E21" s="47"/>
      <c r="F21" s="47"/>
      <c r="G21" s="47"/>
      <c r="H21" s="48"/>
      <c r="I21" s="48"/>
      <c r="J21" s="48"/>
      <c r="K21" s="48"/>
      <c r="L21" s="48"/>
      <c r="M21" s="48"/>
      <c r="N21" s="47"/>
      <c r="O21" s="35"/>
    </row>
    <row r="22" spans="1:15" ht="43.25" customHeight="1">
      <c r="A22" s="42" t="s">
        <v>238</v>
      </c>
      <c r="B22" s="41" t="s">
        <v>389</v>
      </c>
      <c r="C22" s="42" t="s">
        <v>32</v>
      </c>
      <c r="D22" s="48"/>
      <c r="E22" s="47"/>
      <c r="F22" s="47"/>
      <c r="G22" s="47"/>
      <c r="H22" s="48"/>
      <c r="I22" s="48"/>
      <c r="J22" s="48"/>
      <c r="K22" s="48"/>
      <c r="L22" s="48"/>
      <c r="M22" s="48"/>
      <c r="N22" s="47"/>
      <c r="O22" s="35" t="s">
        <v>240</v>
      </c>
    </row>
    <row r="23" spans="1:15" ht="43.25" customHeight="1">
      <c r="A23" s="42"/>
      <c r="B23" s="41" t="s">
        <v>241</v>
      </c>
      <c r="C23" s="42" t="s">
        <v>38</v>
      </c>
      <c r="D23" s="48"/>
      <c r="E23" s="47"/>
      <c r="F23" s="47"/>
      <c r="G23" s="47"/>
      <c r="H23" s="48"/>
      <c r="I23" s="48"/>
      <c r="J23" s="48"/>
      <c r="K23" s="48"/>
      <c r="L23" s="48"/>
      <c r="M23" s="48"/>
      <c r="N23" s="47"/>
      <c r="O23" s="35" t="s">
        <v>240</v>
      </c>
    </row>
    <row r="24" spans="1:15" ht="43.25" customHeight="1">
      <c r="A24" s="42" t="s">
        <v>242</v>
      </c>
      <c r="B24" s="41" t="s">
        <v>390</v>
      </c>
      <c r="C24" s="42" t="s">
        <v>23</v>
      </c>
      <c r="D24" s="48"/>
      <c r="E24" s="47"/>
      <c r="F24" s="47"/>
      <c r="G24" s="47"/>
      <c r="H24" s="48"/>
      <c r="I24" s="48"/>
      <c r="J24" s="48"/>
      <c r="K24" s="48"/>
      <c r="L24" s="48"/>
      <c r="M24" s="48"/>
      <c r="N24" s="47"/>
      <c r="O24" s="35" t="s">
        <v>240</v>
      </c>
    </row>
    <row r="25" spans="1:15" ht="43.25" customHeight="1">
      <c r="A25" s="42" t="s">
        <v>244</v>
      </c>
      <c r="B25" s="41" t="s">
        <v>391</v>
      </c>
      <c r="C25" s="42" t="s">
        <v>23</v>
      </c>
      <c r="D25" s="48"/>
      <c r="E25" s="47"/>
      <c r="F25" s="47"/>
      <c r="G25" s="47"/>
      <c r="H25" s="48"/>
      <c r="I25" s="48"/>
      <c r="J25" s="48"/>
      <c r="K25" s="48"/>
      <c r="L25" s="48"/>
      <c r="M25" s="48"/>
      <c r="N25" s="47"/>
      <c r="O25" s="35" t="s">
        <v>240</v>
      </c>
    </row>
    <row r="26" spans="1:15" ht="43.25" customHeight="1">
      <c r="A26" s="42" t="s">
        <v>246</v>
      </c>
      <c r="B26" s="41" t="s">
        <v>392</v>
      </c>
      <c r="C26" s="42" t="s">
        <v>23</v>
      </c>
      <c r="D26" s="48"/>
      <c r="E26" s="47"/>
      <c r="F26" s="47"/>
      <c r="G26" s="47"/>
      <c r="H26" s="48"/>
      <c r="I26" s="48"/>
      <c r="J26" s="48"/>
      <c r="K26" s="48"/>
      <c r="L26" s="48"/>
      <c r="M26" s="48"/>
      <c r="N26" s="47"/>
      <c r="O26" s="35" t="s">
        <v>240</v>
      </c>
    </row>
    <row r="27" spans="1:15" ht="43.25" customHeight="1">
      <c r="A27" s="58">
        <v>1</v>
      </c>
      <c r="B27" s="59" t="s">
        <v>393</v>
      </c>
      <c r="C27" s="60" t="s">
        <v>13</v>
      </c>
      <c r="D27" s="60">
        <v>6</v>
      </c>
      <c r="E27" s="69"/>
      <c r="F27" s="69"/>
      <c r="G27" s="69"/>
      <c r="H27" s="60"/>
      <c r="I27" s="60"/>
      <c r="J27" s="60"/>
      <c r="K27" s="58"/>
      <c r="L27" s="58"/>
      <c r="M27" s="58"/>
      <c r="N27" s="61"/>
      <c r="O27" s="61"/>
    </row>
    <row r="28" spans="1:15" ht="43.25" customHeight="1">
      <c r="A28" s="50"/>
      <c r="B28" s="5" t="s">
        <v>394</v>
      </c>
      <c r="C28" s="7" t="s">
        <v>23</v>
      </c>
      <c r="D28" s="7"/>
      <c r="E28" s="70"/>
      <c r="F28" s="70"/>
      <c r="G28" s="70"/>
      <c r="H28" s="7"/>
      <c r="I28" s="7">
        <v>12</v>
      </c>
      <c r="J28" s="7">
        <v>24</v>
      </c>
      <c r="K28" s="50"/>
      <c r="L28" s="50"/>
      <c r="M28" s="50"/>
      <c r="N28" s="51"/>
      <c r="O28" s="51"/>
    </row>
    <row r="29" spans="1:15" ht="43.25" customHeight="1">
      <c r="A29" s="50"/>
      <c r="B29" s="6" t="s">
        <v>395</v>
      </c>
      <c r="C29" s="7" t="s">
        <v>23</v>
      </c>
      <c r="D29" s="7"/>
      <c r="E29" s="70"/>
      <c r="F29" s="70"/>
      <c r="G29" s="70"/>
      <c r="H29" s="7"/>
      <c r="I29" s="7"/>
      <c r="J29" s="7">
        <v>24</v>
      </c>
      <c r="K29" s="50"/>
      <c r="L29" s="50"/>
      <c r="M29" s="50"/>
      <c r="N29" s="51"/>
      <c r="O29" s="51"/>
    </row>
    <row r="30" spans="1:15" ht="43.25" customHeight="1">
      <c r="A30" s="58">
        <v>2</v>
      </c>
      <c r="B30" s="62" t="s">
        <v>396</v>
      </c>
      <c r="C30" s="58" t="s">
        <v>13</v>
      </c>
      <c r="D30" s="58">
        <v>6</v>
      </c>
      <c r="E30" s="61"/>
      <c r="F30" s="61"/>
      <c r="G30" s="61"/>
      <c r="H30" s="58"/>
      <c r="I30" s="58"/>
      <c r="J30" s="58"/>
      <c r="K30" s="58"/>
      <c r="L30" s="58"/>
      <c r="M30" s="58"/>
      <c r="N30" s="61"/>
      <c r="O30" s="61"/>
    </row>
    <row r="31" spans="1:15" ht="43.25" customHeight="1">
      <c r="A31" s="50"/>
      <c r="B31" s="52" t="s">
        <v>397</v>
      </c>
      <c r="C31" s="50" t="s">
        <v>23</v>
      </c>
      <c r="D31" s="50"/>
      <c r="E31" s="51"/>
      <c r="F31" s="51"/>
      <c r="G31" s="51"/>
      <c r="H31" s="50"/>
      <c r="I31" s="50">
        <v>12</v>
      </c>
      <c r="J31" s="50"/>
      <c r="K31" s="50"/>
      <c r="L31" s="50"/>
      <c r="M31" s="50"/>
      <c r="N31" s="51"/>
      <c r="O31" s="51"/>
    </row>
    <row r="32" spans="1:15" ht="43.25" customHeight="1">
      <c r="A32" s="50"/>
      <c r="B32" s="52" t="s">
        <v>398</v>
      </c>
      <c r="C32" s="50" t="s">
        <v>23</v>
      </c>
      <c r="D32" s="50"/>
      <c r="E32" s="51"/>
      <c r="F32" s="51"/>
      <c r="G32" s="51"/>
      <c r="H32" s="50"/>
      <c r="I32" s="50"/>
      <c r="J32" s="50">
        <v>24</v>
      </c>
      <c r="K32" s="50"/>
      <c r="L32" s="50"/>
      <c r="M32" s="50"/>
      <c r="N32" s="51"/>
      <c r="O32" s="51"/>
    </row>
    <row r="33" spans="1:15" ht="43.25" customHeight="1">
      <c r="A33" s="50"/>
      <c r="B33" s="52" t="s">
        <v>399</v>
      </c>
      <c r="C33" s="50" t="s">
        <v>23</v>
      </c>
      <c r="D33" s="50"/>
      <c r="E33" s="51"/>
      <c r="F33" s="51"/>
      <c r="G33" s="51"/>
      <c r="H33" s="50"/>
      <c r="I33" s="50"/>
      <c r="J33" s="50"/>
      <c r="K33" s="50">
        <v>12</v>
      </c>
      <c r="L33" s="50"/>
      <c r="M33" s="50"/>
      <c r="N33" s="51"/>
      <c r="O33" s="51"/>
    </row>
    <row r="34" spans="1:15" ht="43.25" customHeight="1">
      <c r="A34" s="63">
        <v>3</v>
      </c>
      <c r="B34" s="62" t="s">
        <v>255</v>
      </c>
      <c r="C34" s="58" t="s">
        <v>13</v>
      </c>
      <c r="D34" s="58"/>
      <c r="E34" s="61"/>
      <c r="F34" s="61"/>
      <c r="G34" s="61"/>
      <c r="H34" s="58"/>
      <c r="I34" s="58"/>
      <c r="J34" s="58"/>
      <c r="K34" s="58"/>
      <c r="L34" s="58"/>
      <c r="M34" s="58"/>
      <c r="N34" s="61"/>
      <c r="O34" s="61"/>
    </row>
    <row r="35" spans="1:15" ht="43.25" customHeight="1">
      <c r="A35" s="53"/>
      <c r="B35" s="54" t="s">
        <v>256</v>
      </c>
      <c r="C35" s="50" t="s">
        <v>38</v>
      </c>
      <c r="D35" s="50"/>
      <c r="E35" s="51"/>
      <c r="F35" s="51"/>
      <c r="G35" s="51"/>
      <c r="H35" s="50"/>
      <c r="I35" s="50"/>
      <c r="J35" s="50"/>
      <c r="K35" s="50"/>
      <c r="L35" s="50"/>
      <c r="M35" s="50"/>
      <c r="N35" s="51"/>
      <c r="O35" s="51"/>
    </row>
    <row r="36" spans="1:15" ht="43.25" customHeight="1">
      <c r="A36" s="53" t="s">
        <v>257</v>
      </c>
      <c r="B36" s="54" t="s">
        <v>400</v>
      </c>
      <c r="C36" s="50" t="s">
        <v>13</v>
      </c>
      <c r="D36" s="50">
        <v>6</v>
      </c>
      <c r="E36" s="51"/>
      <c r="F36" s="51"/>
      <c r="G36" s="51"/>
      <c r="H36" s="50"/>
      <c r="I36" s="50"/>
      <c r="J36" s="50"/>
      <c r="K36" s="50"/>
      <c r="L36" s="50"/>
      <c r="M36" s="50" t="s">
        <v>14</v>
      </c>
      <c r="N36" s="51"/>
      <c r="O36" s="51" t="s">
        <v>259</v>
      </c>
    </row>
    <row r="37" spans="1:15" ht="43.25" customHeight="1">
      <c r="A37" s="53"/>
      <c r="B37" s="54" t="s">
        <v>401</v>
      </c>
      <c r="C37" s="50" t="s">
        <v>23</v>
      </c>
      <c r="D37" s="50"/>
      <c r="E37" s="51"/>
      <c r="F37" s="51"/>
      <c r="G37" s="51"/>
      <c r="H37" s="50"/>
      <c r="I37" s="50">
        <v>12</v>
      </c>
      <c r="J37" s="50"/>
      <c r="K37" s="50"/>
      <c r="L37" s="50"/>
      <c r="M37" s="50" t="s">
        <v>14</v>
      </c>
      <c r="N37" s="51"/>
      <c r="O37" s="51" t="s">
        <v>259</v>
      </c>
    </row>
    <row r="38" spans="1:15" ht="43.25" customHeight="1">
      <c r="A38" s="53"/>
      <c r="B38" s="54" t="s">
        <v>402</v>
      </c>
      <c r="C38" s="50" t="s">
        <v>23</v>
      </c>
      <c r="D38" s="50"/>
      <c r="E38" s="51"/>
      <c r="F38" s="51"/>
      <c r="G38" s="51"/>
      <c r="H38" s="50"/>
      <c r="I38" s="50"/>
      <c r="J38" s="50">
        <v>24</v>
      </c>
      <c r="K38" s="50"/>
      <c r="L38" s="50"/>
      <c r="M38" s="50" t="s">
        <v>14</v>
      </c>
      <c r="N38" s="51"/>
      <c r="O38" s="51" t="s">
        <v>259</v>
      </c>
    </row>
    <row r="39" spans="1:15" ht="43.25" customHeight="1">
      <c r="A39" s="53"/>
      <c r="B39" s="54" t="s">
        <v>403</v>
      </c>
      <c r="C39" s="50" t="s">
        <v>23</v>
      </c>
      <c r="D39" s="50"/>
      <c r="E39" s="51"/>
      <c r="F39" s="51"/>
      <c r="G39" s="51"/>
      <c r="H39" s="50"/>
      <c r="I39" s="50"/>
      <c r="J39" s="50">
        <v>12</v>
      </c>
      <c r="K39" s="50"/>
      <c r="L39" s="50"/>
      <c r="M39" s="50" t="s">
        <v>14</v>
      </c>
      <c r="N39" s="51"/>
      <c r="O39" s="51" t="s">
        <v>259</v>
      </c>
    </row>
    <row r="40" spans="1:15" ht="43.25" customHeight="1">
      <c r="A40" s="53" t="s">
        <v>263</v>
      </c>
      <c r="B40" s="54" t="s">
        <v>404</v>
      </c>
      <c r="C40" s="50" t="s">
        <v>13</v>
      </c>
      <c r="D40" s="50">
        <v>6</v>
      </c>
      <c r="E40" s="51"/>
      <c r="F40" s="51"/>
      <c r="G40" s="51"/>
      <c r="H40" s="50"/>
      <c r="I40" s="50"/>
      <c r="J40" s="50"/>
      <c r="K40" s="50"/>
      <c r="L40" s="50"/>
      <c r="M40" s="50" t="s">
        <v>14</v>
      </c>
      <c r="N40" s="51"/>
      <c r="O40" s="51" t="s">
        <v>259</v>
      </c>
    </row>
    <row r="41" spans="1:15" ht="43.25" customHeight="1">
      <c r="A41" s="53"/>
      <c r="B41" s="54" t="s">
        <v>405</v>
      </c>
      <c r="C41" s="50" t="s">
        <v>23</v>
      </c>
      <c r="D41" s="50"/>
      <c r="E41" s="51"/>
      <c r="F41" s="51"/>
      <c r="G41" s="51"/>
      <c r="H41" s="50"/>
      <c r="I41" s="50">
        <v>12</v>
      </c>
      <c r="J41" s="50"/>
      <c r="K41" s="50"/>
      <c r="L41" s="50"/>
      <c r="M41" s="50" t="s">
        <v>14</v>
      </c>
      <c r="N41" s="51"/>
      <c r="O41" s="51" t="s">
        <v>259</v>
      </c>
    </row>
    <row r="42" spans="1:15" ht="43.25" customHeight="1">
      <c r="A42" s="53"/>
      <c r="B42" s="54" t="s">
        <v>406</v>
      </c>
      <c r="C42" s="50" t="s">
        <v>23</v>
      </c>
      <c r="D42" s="50"/>
      <c r="E42" s="71"/>
      <c r="F42" s="71"/>
      <c r="G42" s="71"/>
      <c r="H42" s="50"/>
      <c r="I42" s="50"/>
      <c r="J42" s="50">
        <v>24</v>
      </c>
      <c r="K42" s="50"/>
      <c r="L42" s="50"/>
      <c r="M42" s="50" t="s">
        <v>14</v>
      </c>
      <c r="N42" s="71"/>
      <c r="O42" s="51" t="s">
        <v>259</v>
      </c>
    </row>
    <row r="43" spans="1:15" ht="43.25" customHeight="1">
      <c r="A43" s="53"/>
      <c r="B43" s="54" t="s">
        <v>407</v>
      </c>
      <c r="C43" s="50" t="s">
        <v>23</v>
      </c>
      <c r="D43" s="50"/>
      <c r="E43" s="71"/>
      <c r="F43" s="71"/>
      <c r="G43" s="71"/>
      <c r="H43" s="50"/>
      <c r="I43" s="50"/>
      <c r="J43" s="50">
        <v>12</v>
      </c>
      <c r="K43" s="50"/>
      <c r="L43" s="50"/>
      <c r="M43" s="50" t="s">
        <v>14</v>
      </c>
      <c r="N43" s="71"/>
      <c r="O43" s="51" t="s">
        <v>259</v>
      </c>
    </row>
    <row r="44" spans="1:15" ht="43.25" customHeight="1">
      <c r="A44" s="53" t="s">
        <v>268</v>
      </c>
      <c r="B44" s="54" t="s">
        <v>408</v>
      </c>
      <c r="C44" s="50" t="s">
        <v>13</v>
      </c>
      <c r="D44" s="50">
        <v>6</v>
      </c>
      <c r="E44" s="71"/>
      <c r="F44" s="71"/>
      <c r="G44" s="71"/>
      <c r="H44" s="50"/>
      <c r="I44" s="50"/>
      <c r="J44" s="50"/>
      <c r="K44" s="50"/>
      <c r="L44" s="50"/>
      <c r="M44" s="50" t="s">
        <v>14</v>
      </c>
      <c r="N44" s="71"/>
      <c r="O44" s="51" t="s">
        <v>259</v>
      </c>
    </row>
    <row r="45" spans="1:15" ht="43.25" customHeight="1">
      <c r="A45" s="55"/>
      <c r="B45" s="54" t="s">
        <v>409</v>
      </c>
      <c r="C45" s="50" t="s">
        <v>23</v>
      </c>
      <c r="D45" s="50"/>
      <c r="E45" s="51"/>
      <c r="F45" s="51"/>
      <c r="G45" s="51"/>
      <c r="H45" s="50"/>
      <c r="I45" s="50">
        <v>12</v>
      </c>
      <c r="J45" s="50"/>
      <c r="K45" s="50"/>
      <c r="L45" s="50"/>
      <c r="M45" s="50" t="s">
        <v>14</v>
      </c>
      <c r="N45" s="51"/>
      <c r="O45" s="51" t="s">
        <v>259</v>
      </c>
    </row>
    <row r="46" spans="1:15" ht="43.25" customHeight="1">
      <c r="A46" s="55"/>
      <c r="B46" s="54" t="s">
        <v>410</v>
      </c>
      <c r="C46" s="50" t="s">
        <v>23</v>
      </c>
      <c r="D46" s="50"/>
      <c r="E46" s="51"/>
      <c r="F46" s="51"/>
      <c r="G46" s="51"/>
      <c r="H46" s="50"/>
      <c r="I46" s="50"/>
      <c r="J46" s="50">
        <v>24</v>
      </c>
      <c r="K46" s="50"/>
      <c r="L46" s="50"/>
      <c r="M46" s="50" t="s">
        <v>14</v>
      </c>
      <c r="N46" s="51"/>
      <c r="O46" s="51" t="s">
        <v>259</v>
      </c>
    </row>
    <row r="47" spans="1:15" ht="43.25" customHeight="1">
      <c r="A47" s="55"/>
      <c r="B47" s="54" t="s">
        <v>411</v>
      </c>
      <c r="C47" s="50" t="s">
        <v>23</v>
      </c>
      <c r="D47" s="50"/>
      <c r="E47" s="51"/>
      <c r="F47" s="51"/>
      <c r="G47" s="51"/>
      <c r="H47" s="50"/>
      <c r="I47" s="50"/>
      <c r="J47" s="50">
        <v>12</v>
      </c>
      <c r="K47" s="50"/>
      <c r="L47" s="50"/>
      <c r="M47" s="50" t="s">
        <v>14</v>
      </c>
      <c r="N47" s="51"/>
      <c r="O47" s="51" t="s">
        <v>259</v>
      </c>
    </row>
    <row r="48" spans="1:15" ht="43.25" customHeight="1">
      <c r="A48" s="53" t="s">
        <v>273</v>
      </c>
      <c r="B48" s="54" t="s">
        <v>391</v>
      </c>
      <c r="C48" s="50" t="s">
        <v>13</v>
      </c>
      <c r="D48" s="50">
        <v>6</v>
      </c>
      <c r="E48" s="51"/>
      <c r="F48" s="51"/>
      <c r="G48" s="51"/>
      <c r="H48" s="50"/>
      <c r="I48" s="50"/>
      <c r="J48" s="50"/>
      <c r="K48" s="50"/>
      <c r="L48" s="50"/>
      <c r="M48" s="50" t="s">
        <v>14</v>
      </c>
      <c r="N48" s="51"/>
      <c r="O48" s="51" t="s">
        <v>259</v>
      </c>
    </row>
    <row r="49" spans="1:15" ht="43.25" customHeight="1">
      <c r="A49" s="53"/>
      <c r="B49" s="54" t="s">
        <v>412</v>
      </c>
      <c r="C49" s="50" t="s">
        <v>23</v>
      </c>
      <c r="D49" s="50"/>
      <c r="E49" s="51"/>
      <c r="F49" s="51"/>
      <c r="G49" s="51"/>
      <c r="H49" s="50"/>
      <c r="I49" s="50">
        <v>12</v>
      </c>
      <c r="J49" s="50"/>
      <c r="K49" s="50"/>
      <c r="L49" s="50"/>
      <c r="M49" s="50" t="s">
        <v>14</v>
      </c>
      <c r="N49" s="51"/>
      <c r="O49" s="51" t="s">
        <v>259</v>
      </c>
    </row>
    <row r="50" spans="1:15" ht="43.25" customHeight="1">
      <c r="A50" s="53"/>
      <c r="B50" s="54" t="s">
        <v>413</v>
      </c>
      <c r="C50" s="50" t="s">
        <v>23</v>
      </c>
      <c r="D50" s="50"/>
      <c r="E50" s="51"/>
      <c r="F50" s="51"/>
      <c r="G50" s="51"/>
      <c r="H50" s="50"/>
      <c r="I50" s="50"/>
      <c r="J50" s="50">
        <v>24</v>
      </c>
      <c r="K50" s="50"/>
      <c r="L50" s="50"/>
      <c r="M50" s="50" t="s">
        <v>14</v>
      </c>
      <c r="N50" s="51"/>
      <c r="O50" s="51" t="s">
        <v>259</v>
      </c>
    </row>
    <row r="51" spans="1:15" ht="43.25" customHeight="1">
      <c r="A51" s="53"/>
      <c r="B51" s="54" t="s">
        <v>414</v>
      </c>
      <c r="C51" s="50" t="s">
        <v>23</v>
      </c>
      <c r="D51" s="50"/>
      <c r="E51" s="51"/>
      <c r="F51" s="51"/>
      <c r="G51" s="51"/>
      <c r="H51" s="50"/>
      <c r="I51" s="50"/>
      <c r="J51" s="50"/>
      <c r="K51" s="50">
        <v>12</v>
      </c>
      <c r="L51" s="50"/>
      <c r="M51" s="50" t="s">
        <v>14</v>
      </c>
      <c r="N51" s="51"/>
      <c r="O51" s="51" t="s">
        <v>259</v>
      </c>
    </row>
    <row r="52" spans="1:15" ht="43.25" customHeight="1">
      <c r="A52" s="53" t="s">
        <v>277</v>
      </c>
      <c r="B52" s="54" t="s">
        <v>392</v>
      </c>
      <c r="C52" s="50" t="s">
        <v>13</v>
      </c>
      <c r="D52" s="50">
        <v>6</v>
      </c>
      <c r="E52" s="51"/>
      <c r="F52" s="51"/>
      <c r="G52" s="51"/>
      <c r="H52" s="50"/>
      <c r="I52" s="50"/>
      <c r="J52" s="50"/>
      <c r="K52" s="50"/>
      <c r="L52" s="50"/>
      <c r="M52" s="50" t="s">
        <v>14</v>
      </c>
      <c r="N52" s="51"/>
      <c r="O52" s="51" t="s">
        <v>259</v>
      </c>
    </row>
    <row r="53" spans="1:15" ht="43.25" customHeight="1">
      <c r="A53" s="53"/>
      <c r="B53" s="54" t="s">
        <v>415</v>
      </c>
      <c r="C53" s="50" t="s">
        <v>23</v>
      </c>
      <c r="D53" s="50"/>
      <c r="E53" s="51"/>
      <c r="F53" s="51"/>
      <c r="G53" s="51"/>
      <c r="H53" s="50"/>
      <c r="I53" s="50">
        <v>12</v>
      </c>
      <c r="J53" s="50"/>
      <c r="K53" s="50"/>
      <c r="L53" s="50"/>
      <c r="M53" s="50" t="s">
        <v>14</v>
      </c>
      <c r="N53" s="51"/>
      <c r="O53" s="51" t="s">
        <v>259</v>
      </c>
    </row>
    <row r="54" spans="1:15" ht="43.25" customHeight="1">
      <c r="A54" s="53"/>
      <c r="B54" s="54" t="s">
        <v>416</v>
      </c>
      <c r="C54" s="50" t="s">
        <v>23</v>
      </c>
      <c r="D54" s="50"/>
      <c r="E54" s="51"/>
      <c r="F54" s="51"/>
      <c r="G54" s="51"/>
      <c r="H54" s="50"/>
      <c r="I54" s="50"/>
      <c r="J54" s="50">
        <v>24</v>
      </c>
      <c r="K54" s="50"/>
      <c r="L54" s="50"/>
      <c r="M54" s="50" t="s">
        <v>14</v>
      </c>
      <c r="N54" s="51"/>
      <c r="O54" s="51" t="s">
        <v>259</v>
      </c>
    </row>
    <row r="55" spans="1:15" ht="43.25" customHeight="1">
      <c r="A55" s="53"/>
      <c r="B55" s="54" t="s">
        <v>417</v>
      </c>
      <c r="C55" s="50" t="s">
        <v>23</v>
      </c>
      <c r="D55" s="50"/>
      <c r="E55" s="51"/>
      <c r="F55" s="51"/>
      <c r="G55" s="51"/>
      <c r="H55" s="50"/>
      <c r="I55" s="50"/>
      <c r="J55" s="50">
        <v>12</v>
      </c>
      <c r="K55" s="50"/>
      <c r="L55" s="50"/>
      <c r="M55" s="50" t="s">
        <v>14</v>
      </c>
      <c r="N55" s="51"/>
      <c r="O55" s="51" t="s">
        <v>259</v>
      </c>
    </row>
    <row r="56" spans="1:15" ht="43.25" customHeight="1">
      <c r="A56" s="53" t="s">
        <v>281</v>
      </c>
      <c r="B56" s="54" t="s">
        <v>418</v>
      </c>
      <c r="C56" s="50" t="s">
        <v>13</v>
      </c>
      <c r="D56" s="50">
        <v>6</v>
      </c>
      <c r="E56" s="71"/>
      <c r="F56" s="71"/>
      <c r="G56" s="71"/>
      <c r="H56" s="50"/>
      <c r="I56" s="50"/>
      <c r="J56" s="50"/>
      <c r="K56" s="50"/>
      <c r="L56" s="50"/>
      <c r="M56" s="50" t="s">
        <v>14</v>
      </c>
      <c r="N56" s="71"/>
      <c r="O56" s="51" t="s">
        <v>259</v>
      </c>
    </row>
    <row r="57" spans="1:15" ht="43.25" customHeight="1">
      <c r="A57" s="53"/>
      <c r="B57" s="54" t="s">
        <v>419</v>
      </c>
      <c r="C57" s="50" t="s">
        <v>23</v>
      </c>
      <c r="D57" s="50"/>
      <c r="E57" s="51"/>
      <c r="F57" s="51"/>
      <c r="G57" s="51"/>
      <c r="H57" s="50"/>
      <c r="I57" s="50">
        <v>12</v>
      </c>
      <c r="J57" s="50"/>
      <c r="K57" s="50"/>
      <c r="L57" s="50"/>
      <c r="M57" s="50" t="s">
        <v>14</v>
      </c>
      <c r="N57" s="71"/>
      <c r="O57" s="51" t="s">
        <v>259</v>
      </c>
    </row>
    <row r="58" spans="1:15" ht="43.25" customHeight="1">
      <c r="A58" s="53"/>
      <c r="B58" s="54" t="s">
        <v>420</v>
      </c>
      <c r="C58" s="50" t="s">
        <v>23</v>
      </c>
      <c r="D58" s="50"/>
      <c r="E58" s="51"/>
      <c r="F58" s="51"/>
      <c r="G58" s="51"/>
      <c r="H58" s="50"/>
      <c r="I58" s="50"/>
      <c r="J58" s="50">
        <v>24</v>
      </c>
      <c r="K58" s="50"/>
      <c r="L58" s="50"/>
      <c r="M58" s="50" t="s">
        <v>14</v>
      </c>
      <c r="N58" s="71"/>
      <c r="O58" s="51" t="s">
        <v>259</v>
      </c>
    </row>
    <row r="59" spans="1:15" ht="43.25" customHeight="1">
      <c r="A59" s="53"/>
      <c r="B59" s="54" t="s">
        <v>421</v>
      </c>
      <c r="C59" s="50" t="s">
        <v>23</v>
      </c>
      <c r="D59" s="50"/>
      <c r="E59" s="51"/>
      <c r="F59" s="51"/>
      <c r="G59" s="51"/>
      <c r="H59" s="50"/>
      <c r="I59" s="50"/>
      <c r="J59" s="50">
        <v>12</v>
      </c>
      <c r="K59" s="50"/>
      <c r="L59" s="50"/>
      <c r="M59" s="50" t="s">
        <v>14</v>
      </c>
      <c r="N59" s="71"/>
      <c r="O59" s="51" t="s">
        <v>259</v>
      </c>
    </row>
    <row r="60" spans="1:15" ht="43.25" customHeight="1">
      <c r="A60" s="53" t="s">
        <v>286</v>
      </c>
      <c r="B60" s="54" t="s">
        <v>422</v>
      </c>
      <c r="C60" s="50" t="s">
        <v>13</v>
      </c>
      <c r="D60" s="50">
        <v>6</v>
      </c>
      <c r="E60" s="71"/>
      <c r="F60" s="71"/>
      <c r="G60" s="71"/>
      <c r="H60" s="50"/>
      <c r="I60" s="50"/>
      <c r="J60" s="50"/>
      <c r="K60" s="50"/>
      <c r="L60" s="50"/>
      <c r="M60" s="50" t="s">
        <v>14</v>
      </c>
      <c r="N60" s="71"/>
      <c r="O60" s="51" t="s">
        <v>259</v>
      </c>
    </row>
    <row r="61" spans="1:15" ht="43.25" customHeight="1">
      <c r="A61" s="53"/>
      <c r="B61" s="54" t="s">
        <v>423</v>
      </c>
      <c r="C61" s="50" t="s">
        <v>23</v>
      </c>
      <c r="D61" s="50"/>
      <c r="E61" s="71"/>
      <c r="F61" s="71"/>
      <c r="G61" s="71"/>
      <c r="H61" s="50"/>
      <c r="I61" s="50">
        <v>12</v>
      </c>
      <c r="J61" s="50"/>
      <c r="K61" s="50"/>
      <c r="L61" s="50"/>
      <c r="M61" s="50" t="s">
        <v>14</v>
      </c>
      <c r="N61" s="71"/>
      <c r="O61" s="51" t="s">
        <v>259</v>
      </c>
    </row>
    <row r="62" spans="1:15" ht="43.25" customHeight="1">
      <c r="A62" s="53"/>
      <c r="B62" s="54" t="s">
        <v>424</v>
      </c>
      <c r="C62" s="50" t="s">
        <v>23</v>
      </c>
      <c r="D62" s="50"/>
      <c r="E62" s="71"/>
      <c r="F62" s="71"/>
      <c r="G62" s="71"/>
      <c r="H62" s="50"/>
      <c r="I62" s="50"/>
      <c r="J62" s="50">
        <v>24</v>
      </c>
      <c r="K62" s="50"/>
      <c r="L62" s="50"/>
      <c r="M62" s="50" t="s">
        <v>14</v>
      </c>
      <c r="N62" s="71"/>
      <c r="O62" s="51" t="s">
        <v>259</v>
      </c>
    </row>
    <row r="63" spans="1:15" ht="43.25" customHeight="1">
      <c r="A63" s="53"/>
      <c r="B63" s="54" t="s">
        <v>425</v>
      </c>
      <c r="C63" s="50" t="s">
        <v>23</v>
      </c>
      <c r="D63" s="50"/>
      <c r="E63" s="71"/>
      <c r="F63" s="71"/>
      <c r="G63" s="71"/>
      <c r="H63" s="50"/>
      <c r="I63" s="50"/>
      <c r="J63" s="50"/>
      <c r="K63" s="50">
        <v>12</v>
      </c>
      <c r="L63" s="50"/>
      <c r="M63" s="50" t="s">
        <v>14</v>
      </c>
      <c r="N63" s="71"/>
      <c r="O63" s="51" t="s">
        <v>259</v>
      </c>
    </row>
    <row r="64" spans="1:15" ht="43.25" customHeight="1">
      <c r="A64" s="53" t="s">
        <v>291</v>
      </c>
      <c r="B64" s="54" t="s">
        <v>426</v>
      </c>
      <c r="C64" s="50" t="s">
        <v>13</v>
      </c>
      <c r="D64" s="50">
        <v>6</v>
      </c>
      <c r="E64" s="71"/>
      <c r="F64" s="71"/>
      <c r="G64" s="71"/>
      <c r="H64" s="50"/>
      <c r="I64" s="50"/>
      <c r="J64" s="50"/>
      <c r="K64" s="50"/>
      <c r="L64" s="50"/>
      <c r="M64" s="50" t="s">
        <v>14</v>
      </c>
      <c r="N64" s="71"/>
      <c r="O64" s="51" t="s">
        <v>259</v>
      </c>
    </row>
    <row r="65" spans="1:15" ht="43.25" customHeight="1">
      <c r="A65" s="53"/>
      <c r="B65" s="54" t="s">
        <v>427</v>
      </c>
      <c r="C65" s="50" t="s">
        <v>23</v>
      </c>
      <c r="D65" s="50"/>
      <c r="E65" s="71"/>
      <c r="F65" s="71"/>
      <c r="G65" s="71"/>
      <c r="H65" s="50"/>
      <c r="I65" s="50">
        <v>12</v>
      </c>
      <c r="J65" s="50"/>
      <c r="K65" s="50"/>
      <c r="L65" s="50"/>
      <c r="M65" s="50" t="s">
        <v>24</v>
      </c>
      <c r="N65" s="71" t="s">
        <v>428</v>
      </c>
      <c r="O65" s="51" t="s">
        <v>259</v>
      </c>
    </row>
    <row r="66" spans="1:15" ht="43.25" customHeight="1">
      <c r="A66" s="53"/>
      <c r="B66" s="54" t="s">
        <v>429</v>
      </c>
      <c r="C66" s="50" t="s">
        <v>23</v>
      </c>
      <c r="D66" s="50"/>
      <c r="E66" s="71"/>
      <c r="F66" s="71"/>
      <c r="G66" s="71"/>
      <c r="H66" s="50"/>
      <c r="I66" s="50"/>
      <c r="J66" s="50">
        <v>24</v>
      </c>
      <c r="K66" s="50"/>
      <c r="L66" s="50"/>
      <c r="M66" s="50" t="s">
        <v>24</v>
      </c>
      <c r="N66" s="71" t="s">
        <v>430</v>
      </c>
      <c r="O66" s="51" t="s">
        <v>259</v>
      </c>
    </row>
    <row r="67" spans="1:15" ht="43.25" customHeight="1">
      <c r="A67" s="53"/>
      <c r="B67" s="54" t="s">
        <v>431</v>
      </c>
      <c r="C67" s="50" t="s">
        <v>23</v>
      </c>
      <c r="D67" s="50"/>
      <c r="E67" s="71"/>
      <c r="F67" s="71"/>
      <c r="G67" s="71"/>
      <c r="H67" s="50"/>
      <c r="I67" s="50"/>
      <c r="J67" s="50"/>
      <c r="K67" s="50">
        <v>12</v>
      </c>
      <c r="L67" s="50"/>
      <c r="M67" s="50" t="s">
        <v>14</v>
      </c>
      <c r="N67" s="71"/>
      <c r="O67" s="51" t="s">
        <v>259</v>
      </c>
    </row>
    <row r="68" spans="1:15" ht="43.25" customHeight="1">
      <c r="A68" s="63">
        <v>4</v>
      </c>
      <c r="B68" s="72" t="s">
        <v>298</v>
      </c>
      <c r="C68" s="58" t="s">
        <v>13</v>
      </c>
      <c r="D68" s="72"/>
      <c r="E68" s="73"/>
      <c r="F68" s="73"/>
      <c r="G68" s="73"/>
      <c r="H68" s="58"/>
      <c r="I68" s="58"/>
      <c r="J68" s="58"/>
      <c r="K68" s="58"/>
      <c r="L68" s="58"/>
      <c r="M68" s="58"/>
      <c r="N68" s="73"/>
      <c r="O68" s="73"/>
    </row>
    <row r="69" spans="1:15" ht="43.25" customHeight="1">
      <c r="A69" s="57"/>
      <c r="B69" s="52" t="s">
        <v>256</v>
      </c>
      <c r="C69" s="50" t="s">
        <v>38</v>
      </c>
      <c r="D69" s="50"/>
      <c r="E69" s="71"/>
      <c r="F69" s="71"/>
      <c r="G69" s="71"/>
      <c r="H69" s="50"/>
      <c r="I69" s="50"/>
      <c r="J69" s="50"/>
      <c r="K69" s="50"/>
      <c r="L69" s="50"/>
      <c r="M69" s="50"/>
      <c r="N69" s="71"/>
      <c r="O69" s="71"/>
    </row>
    <row r="70" spans="1:15" ht="43.25" customHeight="1">
      <c r="A70" s="57" t="s">
        <v>299</v>
      </c>
      <c r="B70" s="52" t="s">
        <v>432</v>
      </c>
      <c r="C70" s="50" t="s">
        <v>13</v>
      </c>
      <c r="D70" s="50">
        <v>6</v>
      </c>
      <c r="E70" s="71"/>
      <c r="F70" s="71"/>
      <c r="G70" s="71"/>
      <c r="H70" s="50"/>
      <c r="I70" s="50"/>
      <c r="J70" s="50"/>
      <c r="K70" s="50"/>
      <c r="L70" s="50"/>
      <c r="M70" s="50"/>
      <c r="N70" s="71"/>
      <c r="O70" s="71"/>
    </row>
    <row r="71" spans="1:15" ht="43.25" customHeight="1">
      <c r="A71" s="57"/>
      <c r="B71" s="52" t="s">
        <v>433</v>
      </c>
      <c r="C71" s="50" t="s">
        <v>23</v>
      </c>
      <c r="D71" s="50"/>
      <c r="E71" s="71"/>
      <c r="F71" s="71"/>
      <c r="G71" s="71"/>
      <c r="H71" s="50"/>
      <c r="I71" s="50">
        <v>12</v>
      </c>
      <c r="J71" s="50">
        <v>12</v>
      </c>
      <c r="K71" s="50"/>
      <c r="L71" s="50"/>
      <c r="M71" s="50"/>
      <c r="N71" s="71"/>
      <c r="O71" s="71"/>
    </row>
    <row r="72" spans="1:15" ht="43.25" customHeight="1">
      <c r="A72" s="57"/>
      <c r="B72" s="52" t="s">
        <v>434</v>
      </c>
      <c r="C72" s="50" t="s">
        <v>23</v>
      </c>
      <c r="D72" s="50"/>
      <c r="E72" s="71"/>
      <c r="F72" s="71"/>
      <c r="G72" s="71"/>
      <c r="H72" s="50"/>
      <c r="I72" s="50"/>
      <c r="J72" s="50">
        <v>12</v>
      </c>
      <c r="K72" s="50"/>
      <c r="L72" s="50"/>
      <c r="M72" s="50"/>
      <c r="N72" s="71"/>
      <c r="O72" s="71"/>
    </row>
    <row r="73" spans="1:15" ht="43.25" customHeight="1">
      <c r="A73" s="57"/>
      <c r="B73" s="52" t="s">
        <v>303</v>
      </c>
      <c r="C73" s="50" t="s">
        <v>23</v>
      </c>
      <c r="D73" s="50"/>
      <c r="E73" s="71"/>
      <c r="F73" s="71"/>
      <c r="G73" s="71"/>
      <c r="H73" s="50"/>
      <c r="I73" s="50"/>
      <c r="J73" s="50"/>
      <c r="K73" s="50"/>
      <c r="L73" s="50"/>
      <c r="M73" s="50"/>
      <c r="N73" s="71"/>
      <c r="O73" s="71"/>
    </row>
    <row r="74" spans="1:15" ht="43.25" customHeight="1">
      <c r="A74" s="57"/>
      <c r="B74" s="52" t="s">
        <v>304</v>
      </c>
      <c r="C74" s="50" t="s">
        <v>38</v>
      </c>
      <c r="D74" s="50"/>
      <c r="E74" s="71"/>
      <c r="F74" s="71"/>
      <c r="G74" s="71"/>
      <c r="H74" s="50"/>
      <c r="I74" s="50"/>
      <c r="J74" s="50"/>
      <c r="K74" s="50"/>
      <c r="L74" s="50"/>
      <c r="M74" s="50"/>
      <c r="N74" s="71"/>
      <c r="O74" s="71"/>
    </row>
    <row r="75" spans="1:15" ht="43.25" customHeight="1">
      <c r="A75" s="57"/>
      <c r="B75" s="52" t="s">
        <v>435</v>
      </c>
      <c r="C75" s="50" t="s">
        <v>23</v>
      </c>
      <c r="D75" s="50"/>
      <c r="E75" s="71"/>
      <c r="F75" s="71"/>
      <c r="G75" s="71"/>
      <c r="H75" s="50"/>
      <c r="I75" s="50"/>
      <c r="J75" s="50">
        <v>12</v>
      </c>
      <c r="K75" s="50"/>
      <c r="L75" s="50"/>
      <c r="M75" s="50"/>
      <c r="N75" s="71"/>
      <c r="O75" s="71"/>
    </row>
    <row r="76" spans="1:15" ht="43.25" customHeight="1">
      <c r="A76" s="57"/>
      <c r="B76" s="52" t="s">
        <v>436</v>
      </c>
      <c r="C76" s="50" t="s">
        <v>23</v>
      </c>
      <c r="D76" s="50"/>
      <c r="E76" s="71"/>
      <c r="F76" s="71"/>
      <c r="G76" s="71"/>
      <c r="H76" s="50"/>
      <c r="I76" s="50"/>
      <c r="J76" s="50">
        <v>12</v>
      </c>
      <c r="K76" s="50"/>
      <c r="L76" s="50"/>
      <c r="M76" s="50"/>
      <c r="N76" s="71"/>
      <c r="O76" s="71"/>
    </row>
    <row r="77" spans="1:15" ht="43.25" customHeight="1">
      <c r="A77" s="57"/>
      <c r="B77" s="52" t="s">
        <v>437</v>
      </c>
      <c r="C77" s="50" t="s">
        <v>23</v>
      </c>
      <c r="D77" s="50"/>
      <c r="E77" s="71"/>
      <c r="F77" s="71"/>
      <c r="G77" s="71"/>
      <c r="H77" s="50"/>
      <c r="I77" s="50"/>
      <c r="J77" s="50">
        <v>12</v>
      </c>
      <c r="K77" s="50"/>
      <c r="L77" s="50"/>
      <c r="M77" s="50"/>
      <c r="N77" s="71"/>
      <c r="O77" s="71"/>
    </row>
    <row r="78" spans="1:15" ht="43.25" customHeight="1">
      <c r="A78" s="57"/>
      <c r="B78" s="52" t="s">
        <v>438</v>
      </c>
      <c r="C78" s="50" t="s">
        <v>23</v>
      </c>
      <c r="D78" s="50"/>
      <c r="E78" s="71"/>
      <c r="F78" s="71"/>
      <c r="G78" s="71"/>
      <c r="H78" s="50"/>
      <c r="I78" s="50"/>
      <c r="J78" s="50">
        <v>12</v>
      </c>
      <c r="K78" s="50"/>
      <c r="L78" s="50"/>
      <c r="M78" s="50"/>
      <c r="N78" s="71"/>
      <c r="O78" s="71"/>
    </row>
    <row r="79" spans="1:15" ht="43.25" customHeight="1">
      <c r="A79" s="57"/>
      <c r="B79" s="52" t="s">
        <v>439</v>
      </c>
      <c r="C79" s="50" t="s">
        <v>23</v>
      </c>
      <c r="D79" s="50"/>
      <c r="E79" s="71"/>
      <c r="F79" s="71"/>
      <c r="G79" s="71"/>
      <c r="H79" s="50"/>
      <c r="I79" s="50"/>
      <c r="J79" s="50">
        <v>12</v>
      </c>
      <c r="K79" s="50"/>
      <c r="L79" s="50"/>
      <c r="M79" s="50"/>
      <c r="N79" s="71"/>
      <c r="O79" s="71"/>
    </row>
    <row r="80" spans="1:15" ht="43.25" customHeight="1">
      <c r="A80" s="57"/>
      <c r="B80" s="52" t="s">
        <v>440</v>
      </c>
      <c r="C80" s="50" t="s">
        <v>23</v>
      </c>
      <c r="D80" s="50"/>
      <c r="E80" s="71"/>
      <c r="F80" s="71"/>
      <c r="G80" s="71"/>
      <c r="H80" s="50"/>
      <c r="I80" s="50"/>
      <c r="J80" s="50">
        <v>12</v>
      </c>
      <c r="K80" s="50"/>
      <c r="L80" s="50"/>
      <c r="M80" s="50"/>
      <c r="N80" s="71"/>
      <c r="O80" s="71"/>
    </row>
    <row r="81" spans="1:15" ht="43.25" customHeight="1">
      <c r="A81" s="57"/>
      <c r="B81" s="52" t="s">
        <v>441</v>
      </c>
      <c r="C81" s="50" t="s">
        <v>23</v>
      </c>
      <c r="D81" s="50"/>
      <c r="E81" s="71"/>
      <c r="F81" s="71"/>
      <c r="G81" s="71"/>
      <c r="H81" s="50"/>
      <c r="I81" s="50"/>
      <c r="J81" s="50">
        <v>12</v>
      </c>
      <c r="K81" s="50"/>
      <c r="L81" s="50"/>
      <c r="M81" s="50"/>
      <c r="N81" s="71"/>
      <c r="O81" s="71"/>
    </row>
    <row r="82" spans="1:15" ht="43.25" customHeight="1">
      <c r="A82" s="74" t="s">
        <v>312</v>
      </c>
      <c r="B82" s="75" t="s">
        <v>313</v>
      </c>
      <c r="C82" s="7" t="s">
        <v>13</v>
      </c>
      <c r="D82" s="7"/>
      <c r="E82" s="70"/>
      <c r="F82" s="70"/>
      <c r="G82" s="70"/>
      <c r="H82" s="7"/>
      <c r="I82" s="7"/>
      <c r="J82" s="7"/>
      <c r="K82" s="7"/>
      <c r="L82" s="7"/>
      <c r="M82" s="7"/>
      <c r="N82" s="70"/>
      <c r="O82" s="70" t="s">
        <v>314</v>
      </c>
    </row>
    <row r="83" spans="1:15" ht="43.25" customHeight="1">
      <c r="A83" s="74"/>
      <c r="B83" s="75" t="s">
        <v>315</v>
      </c>
      <c r="C83" s="7" t="s">
        <v>38</v>
      </c>
      <c r="D83" s="7"/>
      <c r="E83" s="70"/>
      <c r="F83" s="70"/>
      <c r="G83" s="70"/>
      <c r="H83" s="7"/>
      <c r="I83" s="7"/>
      <c r="J83" s="7"/>
      <c r="K83" s="7"/>
      <c r="L83" s="7"/>
      <c r="M83" s="7"/>
      <c r="N83" s="70"/>
      <c r="O83" s="70" t="s">
        <v>314</v>
      </c>
    </row>
    <row r="84" spans="1:15" ht="43.25" customHeight="1">
      <c r="A84" s="74"/>
      <c r="B84" s="54" t="s">
        <v>316</v>
      </c>
      <c r="C84" s="7" t="s">
        <v>13</v>
      </c>
      <c r="D84" s="7">
        <v>6</v>
      </c>
      <c r="E84" s="70"/>
      <c r="F84" s="70"/>
      <c r="G84" s="70"/>
      <c r="H84" s="7"/>
      <c r="I84" s="7"/>
      <c r="J84" s="7"/>
      <c r="K84" s="7"/>
      <c r="L84" s="7"/>
      <c r="M84" s="7" t="s">
        <v>24</v>
      </c>
      <c r="N84" s="70" t="s">
        <v>317</v>
      </c>
      <c r="O84" s="70" t="s">
        <v>314</v>
      </c>
    </row>
    <row r="85" spans="1:15" ht="43.25" customHeight="1">
      <c r="A85" s="63">
        <v>5</v>
      </c>
      <c r="B85" s="61" t="s">
        <v>442</v>
      </c>
      <c r="C85" s="60" t="s">
        <v>13</v>
      </c>
      <c r="D85" s="60"/>
      <c r="E85" s="69"/>
      <c r="F85" s="69"/>
      <c r="G85" s="69"/>
      <c r="H85" s="60"/>
      <c r="I85" s="60"/>
      <c r="J85" s="60"/>
      <c r="K85" s="60"/>
      <c r="L85" s="60"/>
      <c r="M85" s="60"/>
      <c r="N85" s="69"/>
      <c r="O85" s="69" t="s">
        <v>443</v>
      </c>
    </row>
    <row r="86" spans="1:15" s="108" customFormat="1" ht="43.25" customHeight="1">
      <c r="A86" s="50">
        <v>6</v>
      </c>
      <c r="B86" s="51" t="s">
        <v>444</v>
      </c>
      <c r="C86" s="50" t="s">
        <v>38</v>
      </c>
      <c r="D86" s="50"/>
      <c r="E86" s="71"/>
      <c r="F86" s="71"/>
      <c r="G86" s="71"/>
      <c r="H86" s="50"/>
      <c r="I86" s="50"/>
      <c r="J86" s="50"/>
      <c r="K86" s="50"/>
      <c r="L86" s="50"/>
      <c r="M86" s="50"/>
      <c r="N86" s="71"/>
      <c r="O86" s="71"/>
    </row>
    <row r="87" spans="1:15" s="108" customFormat="1" ht="43.25" customHeight="1">
      <c r="A87" s="50" t="s">
        <v>445</v>
      </c>
      <c r="B87" s="51" t="s">
        <v>321</v>
      </c>
      <c r="C87" s="50" t="s">
        <v>13</v>
      </c>
      <c r="D87" s="50" t="s">
        <v>322</v>
      </c>
      <c r="E87" s="71" t="s">
        <v>16</v>
      </c>
      <c r="F87" s="71"/>
      <c r="G87" s="71"/>
      <c r="H87" s="50"/>
      <c r="I87" s="50"/>
      <c r="J87" s="50"/>
      <c r="K87" s="50"/>
      <c r="L87" s="50"/>
      <c r="M87" s="50" t="s">
        <v>24</v>
      </c>
      <c r="N87" s="71" t="s">
        <v>323</v>
      </c>
      <c r="O87" s="71" t="s">
        <v>324</v>
      </c>
    </row>
    <row r="88" spans="1:15" s="108" customFormat="1" ht="43.25" customHeight="1">
      <c r="A88" s="50" t="s">
        <v>446</v>
      </c>
      <c r="B88" s="115" t="s">
        <v>447</v>
      </c>
      <c r="C88" s="90" t="s">
        <v>13</v>
      </c>
      <c r="D88" s="90">
        <v>6</v>
      </c>
      <c r="E88" s="71"/>
      <c r="F88" s="71"/>
      <c r="G88" s="71"/>
      <c r="H88" s="50"/>
      <c r="I88" s="50"/>
      <c r="J88" s="50"/>
      <c r="K88" s="50"/>
      <c r="L88" s="50"/>
      <c r="M88" s="50" t="s">
        <v>24</v>
      </c>
      <c r="N88" s="71" t="s">
        <v>327</v>
      </c>
      <c r="O88" s="71"/>
    </row>
    <row r="89" spans="1:15" s="108" customFormat="1" ht="43.25" customHeight="1">
      <c r="A89" s="50" t="s">
        <v>448</v>
      </c>
      <c r="B89" s="116" t="s">
        <v>449</v>
      </c>
      <c r="C89" s="50" t="s">
        <v>32</v>
      </c>
      <c r="D89" s="50"/>
      <c r="E89" s="71"/>
      <c r="F89" s="71"/>
      <c r="G89" s="71"/>
      <c r="H89" s="50"/>
      <c r="I89" s="50"/>
      <c r="J89" s="50"/>
      <c r="K89" s="50"/>
      <c r="L89" s="50"/>
      <c r="M89" s="50"/>
      <c r="N89" s="71"/>
      <c r="O89" s="71"/>
    </row>
    <row r="90" spans="1:15" s="108" customFormat="1" ht="43.25" customHeight="1">
      <c r="A90" s="50" t="s">
        <v>450</v>
      </c>
      <c r="B90" s="117" t="s">
        <v>451</v>
      </c>
      <c r="C90" s="50" t="s">
        <v>23</v>
      </c>
      <c r="D90" s="110"/>
      <c r="E90" s="71"/>
      <c r="F90" s="71"/>
      <c r="G90" s="71"/>
      <c r="H90" s="50"/>
      <c r="I90" s="50"/>
      <c r="J90" s="50"/>
      <c r="K90" s="50"/>
      <c r="L90" s="50"/>
      <c r="M90" s="50"/>
      <c r="N90" s="71"/>
      <c r="O90" s="71"/>
    </row>
    <row r="91" spans="1:15" s="108" customFormat="1" ht="43.25" customHeight="1">
      <c r="A91" s="50" t="s">
        <v>452</v>
      </c>
      <c r="B91" s="117" t="s">
        <v>453</v>
      </c>
      <c r="C91" s="50" t="s">
        <v>23</v>
      </c>
      <c r="D91" s="110"/>
      <c r="E91" s="51"/>
      <c r="F91" s="51"/>
      <c r="G91" s="51"/>
      <c r="H91" s="50"/>
      <c r="I91" s="50"/>
      <c r="J91" s="50"/>
      <c r="K91" s="50"/>
      <c r="L91" s="50"/>
      <c r="M91" s="50"/>
      <c r="N91" s="51"/>
      <c r="O91" s="51"/>
    </row>
    <row r="92" spans="1:15" s="108" customFormat="1" ht="43.25" customHeight="1">
      <c r="A92" s="50" t="s">
        <v>454</v>
      </c>
      <c r="B92" s="117" t="s">
        <v>455</v>
      </c>
      <c r="C92" s="50" t="s">
        <v>23</v>
      </c>
      <c r="D92" s="50"/>
      <c r="E92" s="51"/>
      <c r="F92" s="51"/>
      <c r="G92" s="51"/>
      <c r="H92" s="50"/>
      <c r="I92" s="50"/>
      <c r="J92" s="50"/>
      <c r="K92" s="50"/>
      <c r="L92" s="50"/>
      <c r="M92" s="50"/>
      <c r="N92" s="51"/>
      <c r="O92" s="51"/>
    </row>
    <row r="93" spans="1:15" s="108" customFormat="1" ht="43.25" customHeight="1">
      <c r="A93" s="50" t="s">
        <v>456</v>
      </c>
      <c r="B93" s="117" t="s">
        <v>457</v>
      </c>
      <c r="C93" s="50" t="s">
        <v>23</v>
      </c>
      <c r="D93" s="50"/>
      <c r="E93" s="51"/>
      <c r="F93" s="51"/>
      <c r="G93" s="51"/>
      <c r="H93" s="50"/>
      <c r="I93" s="50"/>
      <c r="J93" s="50"/>
      <c r="K93" s="50"/>
      <c r="L93" s="50"/>
      <c r="M93" s="50"/>
      <c r="N93" s="51"/>
      <c r="O93" s="51"/>
    </row>
    <row r="94" spans="1:15" s="108" customFormat="1" ht="43.25" customHeight="1">
      <c r="A94" s="50" t="s">
        <v>458</v>
      </c>
      <c r="B94" s="116" t="s">
        <v>459</v>
      </c>
      <c r="C94" s="50" t="s">
        <v>23</v>
      </c>
      <c r="D94" s="50"/>
      <c r="E94" s="51"/>
      <c r="F94" s="51"/>
      <c r="G94" s="51"/>
      <c r="H94" s="50"/>
      <c r="I94" s="50"/>
      <c r="J94" s="50"/>
      <c r="K94" s="50"/>
      <c r="L94" s="50"/>
      <c r="M94" s="50"/>
      <c r="N94" s="51"/>
      <c r="O94" s="51"/>
    </row>
    <row r="95" spans="1:15" s="108" customFormat="1" ht="43.25" customHeight="1">
      <c r="A95" s="50"/>
      <c r="B95" s="52" t="s">
        <v>460</v>
      </c>
      <c r="C95" s="50" t="s">
        <v>38</v>
      </c>
      <c r="D95" s="50"/>
      <c r="E95" s="51"/>
      <c r="F95" s="51"/>
      <c r="G95" s="51"/>
      <c r="H95" s="50"/>
      <c r="I95" s="50"/>
      <c r="J95" s="50"/>
      <c r="K95" s="50"/>
      <c r="L95" s="50"/>
      <c r="M95" s="50"/>
      <c r="N95" s="51"/>
      <c r="O95" s="51"/>
    </row>
    <row r="96" spans="1:15" s="108" customFormat="1" ht="43.25" customHeight="1">
      <c r="A96" s="50" t="s">
        <v>461</v>
      </c>
      <c r="B96" s="117" t="s">
        <v>462</v>
      </c>
      <c r="C96" s="50" t="s">
        <v>23</v>
      </c>
      <c r="D96" s="50"/>
      <c r="E96" s="51"/>
      <c r="F96" s="51"/>
      <c r="G96" s="51"/>
      <c r="H96" s="50"/>
      <c r="I96" s="50"/>
      <c r="J96" s="50"/>
      <c r="K96" s="50"/>
      <c r="L96" s="50"/>
      <c r="M96" s="50"/>
      <c r="N96" s="51"/>
      <c r="O96" s="51"/>
    </row>
    <row r="97" spans="1:15" s="108" customFormat="1" ht="43.25" customHeight="1">
      <c r="A97" s="50" t="s">
        <v>463</v>
      </c>
      <c r="B97" s="117" t="s">
        <v>464</v>
      </c>
      <c r="C97" s="50" t="s">
        <v>23</v>
      </c>
      <c r="D97" s="50"/>
      <c r="E97" s="51"/>
      <c r="F97" s="51"/>
      <c r="G97" s="51"/>
      <c r="H97" s="50"/>
      <c r="I97" s="50"/>
      <c r="J97" s="50"/>
      <c r="K97" s="50"/>
      <c r="L97" s="50"/>
      <c r="M97" s="50"/>
      <c r="N97" s="51"/>
      <c r="O97" s="51"/>
    </row>
    <row r="98" spans="1:15" s="108" customFormat="1" ht="43.25" customHeight="1">
      <c r="A98" s="50" t="s">
        <v>465</v>
      </c>
      <c r="B98" s="117" t="s">
        <v>328</v>
      </c>
      <c r="C98" s="50" t="s">
        <v>23</v>
      </c>
      <c r="D98" s="50"/>
      <c r="E98" s="51"/>
      <c r="F98" s="51"/>
      <c r="G98" s="51"/>
      <c r="H98" s="50"/>
      <c r="I98" s="50"/>
      <c r="J98" s="50"/>
      <c r="K98" s="50"/>
      <c r="L98" s="50"/>
      <c r="M98" s="50"/>
      <c r="N98" s="51"/>
      <c r="O98" s="51"/>
    </row>
    <row r="99" spans="1:15" s="108" customFormat="1" ht="43.25" customHeight="1">
      <c r="A99" s="50" t="s">
        <v>466</v>
      </c>
      <c r="B99" s="117" t="s">
        <v>329</v>
      </c>
      <c r="C99" s="50" t="s">
        <v>23</v>
      </c>
      <c r="D99" s="50"/>
      <c r="E99" s="51"/>
      <c r="F99" s="51"/>
      <c r="G99" s="51"/>
      <c r="H99" s="50"/>
      <c r="I99" s="50"/>
      <c r="J99" s="50"/>
      <c r="K99" s="50"/>
      <c r="L99" s="50"/>
      <c r="M99" s="50"/>
      <c r="N99" s="51"/>
      <c r="O99" s="51"/>
    </row>
    <row r="100" spans="1:15" s="108" customFormat="1" ht="43.25" customHeight="1">
      <c r="A100" s="50" t="s">
        <v>467</v>
      </c>
      <c r="B100" s="117" t="s">
        <v>468</v>
      </c>
      <c r="C100" s="50" t="s">
        <v>23</v>
      </c>
      <c r="D100" s="50"/>
      <c r="E100" s="51"/>
      <c r="F100" s="51"/>
      <c r="G100" s="51"/>
      <c r="H100" s="50"/>
      <c r="I100" s="50"/>
      <c r="J100" s="50"/>
      <c r="K100" s="50"/>
      <c r="L100" s="50"/>
      <c r="M100" s="50"/>
      <c r="N100" s="51"/>
      <c r="O100" s="51"/>
    </row>
    <row r="101" spans="1:15" s="108" customFormat="1" ht="43.25" customHeight="1">
      <c r="A101" s="50" t="s">
        <v>469</v>
      </c>
      <c r="B101" s="117" t="s">
        <v>470</v>
      </c>
      <c r="C101" s="50" t="s">
        <v>23</v>
      </c>
      <c r="D101" s="50"/>
      <c r="E101" s="51"/>
      <c r="F101" s="51"/>
      <c r="G101" s="51"/>
      <c r="H101" s="50"/>
      <c r="I101" s="50"/>
      <c r="J101" s="50"/>
      <c r="K101" s="50"/>
      <c r="L101" s="50"/>
      <c r="M101" s="50"/>
      <c r="N101" s="51"/>
      <c r="O101" s="51"/>
    </row>
    <row r="102" spans="1:15" s="108" customFormat="1" ht="43.25" customHeight="1">
      <c r="A102" s="50" t="s">
        <v>471</v>
      </c>
      <c r="B102" s="116" t="s">
        <v>472</v>
      </c>
      <c r="C102" s="50" t="s">
        <v>23</v>
      </c>
      <c r="D102" s="50"/>
      <c r="E102" s="51"/>
      <c r="F102" s="51"/>
      <c r="G102" s="51"/>
      <c r="H102" s="50"/>
      <c r="I102" s="50"/>
      <c r="J102" s="50"/>
      <c r="K102" s="50"/>
      <c r="L102" s="50"/>
      <c r="M102" s="50"/>
      <c r="N102" s="51"/>
      <c r="O102" s="51"/>
    </row>
    <row r="103" spans="1:15" s="108" customFormat="1" ht="43.25" customHeight="1">
      <c r="A103" s="50"/>
      <c r="B103" s="52" t="s">
        <v>460</v>
      </c>
      <c r="C103" s="50" t="s">
        <v>38</v>
      </c>
      <c r="D103" s="50"/>
      <c r="E103" s="71"/>
      <c r="F103" s="71"/>
      <c r="G103" s="71"/>
      <c r="H103" s="50"/>
      <c r="I103" s="50"/>
      <c r="J103" s="50"/>
      <c r="K103" s="50"/>
      <c r="L103" s="50"/>
      <c r="M103" s="50"/>
      <c r="N103" s="71"/>
      <c r="O103" s="51"/>
    </row>
    <row r="104" spans="1:15" s="108" customFormat="1" ht="43.25" customHeight="1">
      <c r="A104" s="50" t="s">
        <v>473</v>
      </c>
      <c r="B104" s="117" t="s">
        <v>474</v>
      </c>
      <c r="C104" s="50" t="s">
        <v>23</v>
      </c>
      <c r="D104" s="50"/>
      <c r="E104" s="71"/>
      <c r="F104" s="71"/>
      <c r="G104" s="71"/>
      <c r="H104" s="50"/>
      <c r="I104" s="50"/>
      <c r="J104" s="50"/>
      <c r="K104" s="50"/>
      <c r="L104" s="50"/>
      <c r="M104" s="50"/>
      <c r="N104" s="71"/>
      <c r="O104" s="51"/>
    </row>
    <row r="105" spans="1:15" s="108" customFormat="1" ht="43.25" customHeight="1">
      <c r="A105" s="50" t="s">
        <v>475</v>
      </c>
      <c r="B105" s="117" t="s">
        <v>476</v>
      </c>
      <c r="C105" s="50" t="s">
        <v>23</v>
      </c>
      <c r="D105" s="50"/>
      <c r="E105" s="71"/>
      <c r="F105" s="71"/>
      <c r="G105" s="71"/>
      <c r="H105" s="50"/>
      <c r="I105" s="50"/>
      <c r="J105" s="50"/>
      <c r="K105" s="50"/>
      <c r="L105" s="50"/>
      <c r="M105" s="50"/>
      <c r="N105" s="71"/>
      <c r="O105" s="51"/>
    </row>
    <row r="106" spans="1:15" s="108" customFormat="1" ht="43.25" customHeight="1">
      <c r="A106" s="50" t="s">
        <v>477</v>
      </c>
      <c r="B106" s="113" t="s">
        <v>478</v>
      </c>
      <c r="C106" s="50" t="s">
        <v>13</v>
      </c>
      <c r="D106" s="50">
        <v>6</v>
      </c>
      <c r="E106" s="51"/>
      <c r="F106" s="51"/>
      <c r="G106" s="51"/>
      <c r="H106" s="50"/>
      <c r="I106" s="110"/>
      <c r="J106" s="110"/>
      <c r="K106" s="50"/>
      <c r="L106" s="50"/>
      <c r="M106" s="50" t="s">
        <v>24</v>
      </c>
      <c r="N106" s="51" t="s">
        <v>479</v>
      </c>
      <c r="O106" s="51"/>
    </row>
    <row r="107" spans="1:15" s="108" customFormat="1" ht="43.25" customHeight="1">
      <c r="A107" s="50"/>
      <c r="B107" s="110" t="s">
        <v>336</v>
      </c>
      <c r="C107" s="50" t="s">
        <v>23</v>
      </c>
      <c r="D107" s="50"/>
      <c r="E107" s="51"/>
      <c r="F107" s="51"/>
      <c r="G107" s="51"/>
      <c r="H107" s="50"/>
      <c r="I107" s="110">
        <v>12</v>
      </c>
      <c r="J107" s="110">
        <v>12</v>
      </c>
      <c r="K107" s="50"/>
      <c r="L107" s="50"/>
      <c r="M107" s="50"/>
      <c r="N107" s="51" t="s">
        <v>480</v>
      </c>
      <c r="O107" s="51"/>
    </row>
    <row r="108" spans="1:15" s="108" customFormat="1" ht="43.25" customHeight="1">
      <c r="A108" s="50"/>
      <c r="B108" s="110" t="s">
        <v>481</v>
      </c>
      <c r="C108" s="50" t="s">
        <v>23</v>
      </c>
      <c r="D108" s="50"/>
      <c r="E108" s="51"/>
      <c r="F108" s="51"/>
      <c r="G108" s="51"/>
      <c r="H108" s="50"/>
      <c r="I108" s="110">
        <v>12</v>
      </c>
      <c r="J108" s="110"/>
      <c r="K108" s="50"/>
      <c r="L108" s="50"/>
      <c r="M108" s="50"/>
      <c r="N108" s="51" t="s">
        <v>482</v>
      </c>
      <c r="O108" s="51"/>
    </row>
    <row r="109" spans="1:15" s="108" customFormat="1" ht="43.25" customHeight="1">
      <c r="A109" s="50"/>
      <c r="B109" s="110" t="s">
        <v>340</v>
      </c>
      <c r="C109" s="50" t="s">
        <v>23</v>
      </c>
      <c r="D109" s="50"/>
      <c r="E109" s="51"/>
      <c r="F109" s="51"/>
      <c r="G109" s="51"/>
      <c r="H109" s="50"/>
      <c r="I109" s="110">
        <v>12</v>
      </c>
      <c r="J109" s="110">
        <v>12</v>
      </c>
      <c r="K109" s="50"/>
      <c r="L109" s="50"/>
      <c r="M109" s="50"/>
      <c r="N109" s="51" t="s">
        <v>483</v>
      </c>
      <c r="O109" s="51"/>
    </row>
    <row r="110" spans="1:15" s="108" customFormat="1" ht="43.25" customHeight="1">
      <c r="A110" s="50" t="s">
        <v>484</v>
      </c>
      <c r="B110" s="113" t="s">
        <v>343</v>
      </c>
      <c r="C110" s="50" t="s">
        <v>13</v>
      </c>
      <c r="D110" s="50">
        <v>6</v>
      </c>
      <c r="E110" s="51"/>
      <c r="F110" s="51"/>
      <c r="G110" s="51"/>
      <c r="H110" s="50"/>
      <c r="I110" s="110"/>
      <c r="J110" s="110"/>
      <c r="K110" s="50"/>
      <c r="L110" s="50"/>
      <c r="M110" s="50" t="s">
        <v>24</v>
      </c>
      <c r="N110" s="51" t="s">
        <v>485</v>
      </c>
      <c r="O110" s="51"/>
    </row>
    <row r="111" spans="1:15" s="108" customFormat="1" ht="43.25" customHeight="1">
      <c r="A111" s="50"/>
      <c r="B111" s="110" t="s">
        <v>345</v>
      </c>
      <c r="C111" s="50" t="s">
        <v>23</v>
      </c>
      <c r="D111" s="50"/>
      <c r="E111" s="51"/>
      <c r="F111" s="51"/>
      <c r="G111" s="51"/>
      <c r="H111" s="50"/>
      <c r="I111" s="110">
        <v>18</v>
      </c>
      <c r="J111" s="110"/>
      <c r="K111" s="50"/>
      <c r="L111" s="50"/>
      <c r="M111" s="50"/>
      <c r="N111" s="51"/>
      <c r="O111" s="51"/>
    </row>
    <row r="112" spans="1:15" s="108" customFormat="1" ht="43.25" customHeight="1">
      <c r="A112" s="50"/>
      <c r="B112" s="110" t="s">
        <v>346</v>
      </c>
      <c r="C112" s="50" t="s">
        <v>23</v>
      </c>
      <c r="D112" s="50"/>
      <c r="E112" s="51"/>
      <c r="F112" s="51"/>
      <c r="G112" s="51"/>
      <c r="H112" s="50"/>
      <c r="I112" s="110"/>
      <c r="J112" s="110">
        <v>18</v>
      </c>
      <c r="K112" s="50"/>
      <c r="L112" s="50"/>
      <c r="M112" s="50"/>
      <c r="N112" s="51"/>
      <c r="O112" s="51"/>
    </row>
    <row r="113" spans="1:15" s="108" customFormat="1" ht="43.25" customHeight="1">
      <c r="A113" s="50"/>
      <c r="B113" s="52" t="s">
        <v>347</v>
      </c>
      <c r="C113" s="50" t="s">
        <v>23</v>
      </c>
      <c r="D113" s="50"/>
      <c r="E113" s="51"/>
      <c r="F113" s="51"/>
      <c r="G113" s="51"/>
      <c r="H113" s="50"/>
      <c r="I113" s="50"/>
      <c r="J113" s="50">
        <v>18</v>
      </c>
      <c r="K113" s="50"/>
      <c r="L113" s="50"/>
      <c r="M113" s="50"/>
      <c r="N113" s="51"/>
      <c r="O113" s="51"/>
    </row>
    <row r="114" spans="1:15" s="108" customFormat="1" ht="43.25" customHeight="1">
      <c r="A114" s="50" t="s">
        <v>486</v>
      </c>
      <c r="B114" s="113" t="s">
        <v>349</v>
      </c>
      <c r="C114" s="50" t="s">
        <v>13</v>
      </c>
      <c r="D114" s="50">
        <v>6</v>
      </c>
      <c r="E114" s="51"/>
      <c r="F114" s="51"/>
      <c r="G114" s="51"/>
      <c r="H114" s="50"/>
      <c r="I114" s="110"/>
      <c r="J114" s="110"/>
      <c r="K114" s="50"/>
      <c r="L114" s="50"/>
      <c r="M114" s="50" t="s">
        <v>24</v>
      </c>
      <c r="N114" s="51" t="s">
        <v>487</v>
      </c>
      <c r="O114" s="51"/>
    </row>
    <row r="115" spans="1:15" s="108" customFormat="1" ht="43.25" customHeight="1">
      <c r="A115" s="50"/>
      <c r="B115" s="110" t="s">
        <v>351</v>
      </c>
      <c r="C115" s="50" t="s">
        <v>23</v>
      </c>
      <c r="D115" s="50"/>
      <c r="E115" s="51"/>
      <c r="F115" s="51"/>
      <c r="G115" s="51"/>
      <c r="H115" s="50"/>
      <c r="I115" s="110"/>
      <c r="J115" s="110">
        <v>18</v>
      </c>
      <c r="K115" s="50"/>
      <c r="L115" s="50"/>
      <c r="M115" s="50"/>
      <c r="N115" s="51"/>
      <c r="O115" s="51"/>
    </row>
    <row r="116" spans="1:15" s="108" customFormat="1" ht="43.25" customHeight="1">
      <c r="A116" s="50"/>
      <c r="B116" s="110" t="s">
        <v>352</v>
      </c>
      <c r="C116" s="50" t="s">
        <v>23</v>
      </c>
      <c r="D116" s="50"/>
      <c r="E116" s="51"/>
      <c r="F116" s="51"/>
      <c r="G116" s="51"/>
      <c r="H116" s="50"/>
      <c r="I116" s="110">
        <v>12</v>
      </c>
      <c r="J116" s="110"/>
      <c r="K116" s="50"/>
      <c r="L116" s="50"/>
      <c r="M116" s="50"/>
      <c r="N116" s="51"/>
      <c r="O116" s="51"/>
    </row>
    <row r="117" spans="1:15" s="108" customFormat="1" ht="43.25" customHeight="1">
      <c r="A117" s="50"/>
      <c r="B117" s="110" t="s">
        <v>353</v>
      </c>
      <c r="C117" s="50" t="s">
        <v>23</v>
      </c>
      <c r="D117" s="50"/>
      <c r="E117" s="51"/>
      <c r="F117" s="51"/>
      <c r="G117" s="51"/>
      <c r="H117" s="50"/>
      <c r="I117" s="110">
        <v>6</v>
      </c>
      <c r="J117" s="110">
        <v>18</v>
      </c>
      <c r="K117" s="50"/>
      <c r="L117" s="50"/>
      <c r="M117" s="50"/>
      <c r="N117" s="71"/>
      <c r="O117" s="51"/>
    </row>
    <row r="118" spans="1:15" ht="43.25" customHeight="1">
      <c r="A118" s="57"/>
      <c r="B118" s="52"/>
      <c r="C118" s="50"/>
      <c r="D118" s="50"/>
      <c r="E118" s="51"/>
      <c r="F118" s="51"/>
      <c r="G118" s="51"/>
      <c r="H118" s="50"/>
      <c r="I118" s="50"/>
      <c r="J118" s="50"/>
      <c r="K118" s="50"/>
      <c r="L118" s="50"/>
      <c r="M118" s="50"/>
      <c r="N118" s="71"/>
      <c r="O118" s="51"/>
    </row>
    <row r="119" spans="1:15" ht="43.25" customHeight="1">
      <c r="A119" s="57"/>
      <c r="B119" s="52"/>
      <c r="C119" s="50"/>
      <c r="D119" s="50"/>
      <c r="E119" s="51"/>
      <c r="F119" s="51"/>
      <c r="G119" s="51"/>
      <c r="H119" s="50"/>
      <c r="I119" s="50"/>
      <c r="J119" s="50"/>
      <c r="K119" s="50"/>
      <c r="L119" s="50"/>
      <c r="M119" s="50"/>
      <c r="N119" s="71"/>
      <c r="O119" s="51"/>
    </row>
    <row r="120" spans="1:15" ht="43.25" customHeight="1">
      <c r="A120" s="57"/>
      <c r="B120" s="52"/>
      <c r="C120" s="50"/>
      <c r="D120" s="50"/>
      <c r="E120" s="51"/>
      <c r="F120" s="51"/>
      <c r="G120" s="51"/>
      <c r="H120" s="50"/>
      <c r="I120" s="50"/>
      <c r="J120" s="50"/>
      <c r="K120" s="50"/>
      <c r="L120" s="50"/>
      <c r="M120" s="50"/>
      <c r="N120" s="71"/>
      <c r="O120" s="51"/>
    </row>
    <row r="121" spans="1:15" ht="43.25" customHeight="1">
      <c r="A121" s="57"/>
      <c r="B121" s="52"/>
      <c r="C121" s="50"/>
      <c r="D121" s="50"/>
      <c r="E121" s="71"/>
      <c r="F121" s="71"/>
      <c r="G121" s="71"/>
      <c r="H121" s="50"/>
      <c r="I121" s="50"/>
      <c r="J121" s="50"/>
      <c r="K121" s="50"/>
      <c r="L121" s="50"/>
      <c r="M121" s="50"/>
      <c r="N121" s="71"/>
      <c r="O121" s="51"/>
    </row>
    <row r="122" spans="1:15" ht="43.25" customHeight="1">
      <c r="A122" s="57"/>
      <c r="B122" s="52"/>
      <c r="C122" s="50"/>
      <c r="D122" s="50"/>
      <c r="E122" s="71"/>
      <c r="F122" s="71"/>
      <c r="G122" s="71"/>
      <c r="H122" s="50"/>
      <c r="I122" s="50"/>
      <c r="J122" s="50"/>
      <c r="K122" s="50"/>
      <c r="L122" s="50"/>
      <c r="M122" s="50"/>
      <c r="N122" s="71"/>
      <c r="O122" s="51"/>
    </row>
    <row r="123" spans="1:15" ht="43.25" customHeight="1">
      <c r="A123" s="57"/>
      <c r="B123" s="52"/>
      <c r="C123" s="50"/>
      <c r="D123" s="50"/>
      <c r="E123" s="71"/>
      <c r="F123" s="71"/>
      <c r="G123" s="71"/>
      <c r="H123" s="50"/>
      <c r="I123" s="50"/>
      <c r="J123" s="50"/>
      <c r="K123" s="50"/>
      <c r="L123" s="50"/>
      <c r="M123" s="50"/>
      <c r="N123" s="71"/>
      <c r="O123" s="51"/>
    </row>
    <row r="124" spans="1:15" ht="43.25" customHeight="1">
      <c r="A124" s="57"/>
      <c r="B124" s="52"/>
      <c r="C124" s="50"/>
      <c r="D124" s="50"/>
      <c r="E124" s="71"/>
      <c r="F124" s="71"/>
      <c r="G124" s="71"/>
      <c r="H124" s="50"/>
      <c r="I124" s="50"/>
      <c r="J124" s="50"/>
      <c r="K124" s="50"/>
      <c r="L124" s="50"/>
      <c r="M124" s="50"/>
      <c r="N124" s="71"/>
      <c r="O124" s="51"/>
    </row>
    <row r="125" spans="1:15" ht="43.25" customHeight="1">
      <c r="A125" s="57"/>
      <c r="B125" s="52"/>
      <c r="C125" s="50"/>
      <c r="D125" s="50"/>
      <c r="E125" s="71"/>
      <c r="F125" s="71"/>
      <c r="G125" s="71"/>
      <c r="H125" s="50"/>
      <c r="I125" s="50"/>
      <c r="J125" s="50"/>
      <c r="K125" s="50"/>
      <c r="L125" s="50"/>
      <c r="M125" s="50"/>
      <c r="N125" s="71"/>
      <c r="O125" s="51"/>
    </row>
    <row r="126" spans="1:15" ht="43.25" customHeight="1">
      <c r="A126" s="57"/>
      <c r="B126" s="52"/>
      <c r="C126" s="50"/>
      <c r="D126" s="50"/>
      <c r="E126" s="71"/>
      <c r="F126" s="71"/>
      <c r="G126" s="71"/>
      <c r="H126" s="50"/>
      <c r="I126" s="50"/>
      <c r="J126" s="50"/>
      <c r="K126" s="50"/>
      <c r="L126" s="50"/>
      <c r="M126" s="50"/>
      <c r="N126" s="71"/>
      <c r="O126" s="51"/>
    </row>
    <row r="127" spans="1:15" ht="43.25" customHeight="1">
      <c r="A127" s="57"/>
      <c r="B127" s="52"/>
      <c r="C127" s="50"/>
      <c r="D127" s="50"/>
      <c r="E127" s="71"/>
      <c r="F127" s="71"/>
      <c r="G127" s="71"/>
      <c r="H127" s="50"/>
      <c r="I127" s="50"/>
      <c r="J127" s="50"/>
      <c r="K127" s="50"/>
      <c r="L127" s="50"/>
      <c r="M127" s="50"/>
      <c r="N127" s="71"/>
      <c r="O127" s="51"/>
    </row>
    <row r="128" spans="1:15" ht="43.25" customHeight="1">
      <c r="A128" s="57"/>
      <c r="B128" s="52"/>
      <c r="C128" s="50"/>
      <c r="D128" s="50"/>
      <c r="E128" s="71"/>
      <c r="F128" s="71"/>
      <c r="G128" s="71"/>
      <c r="H128" s="50"/>
      <c r="I128" s="50"/>
      <c r="J128" s="50"/>
      <c r="K128" s="50"/>
      <c r="L128" s="50"/>
      <c r="M128" s="50"/>
      <c r="N128" s="71"/>
      <c r="O128" s="51"/>
    </row>
    <row r="129" spans="1:15" ht="43.25" customHeight="1">
      <c r="A129" s="57"/>
      <c r="B129" s="76"/>
      <c r="C129" s="50"/>
      <c r="D129" s="76"/>
      <c r="E129" s="71"/>
      <c r="F129" s="71"/>
      <c r="G129" s="71"/>
      <c r="H129" s="50"/>
      <c r="I129" s="50"/>
      <c r="J129" s="50"/>
      <c r="K129" s="50"/>
      <c r="L129" s="50"/>
      <c r="M129" s="50"/>
      <c r="N129" s="71"/>
      <c r="O129" s="71"/>
    </row>
    <row r="130" spans="1:15" ht="43.25" customHeight="1">
      <c r="A130" s="57"/>
      <c r="B130" s="52"/>
      <c r="C130" s="50"/>
      <c r="D130" s="50"/>
      <c r="E130" s="71"/>
      <c r="F130" s="71"/>
      <c r="G130" s="71"/>
      <c r="H130" s="50"/>
      <c r="I130" s="50"/>
      <c r="J130" s="50"/>
      <c r="K130" s="50"/>
      <c r="L130" s="50"/>
      <c r="M130" s="50"/>
      <c r="N130" s="71"/>
      <c r="O130" s="71"/>
    </row>
    <row r="131" spans="1:15" ht="43.25" customHeight="1">
      <c r="A131" s="57"/>
      <c r="B131" s="52"/>
      <c r="C131" s="50"/>
      <c r="D131" s="50"/>
      <c r="E131" s="71"/>
      <c r="F131" s="71"/>
      <c r="G131" s="71"/>
      <c r="H131" s="50"/>
      <c r="I131" s="50"/>
      <c r="J131" s="50"/>
      <c r="K131" s="50"/>
      <c r="L131" s="50"/>
      <c r="M131" s="50"/>
      <c r="N131" s="71"/>
      <c r="O131" s="71"/>
    </row>
    <row r="132" spans="1:15" ht="43.25" customHeight="1">
      <c r="A132" s="57"/>
      <c r="B132" s="52"/>
      <c r="C132" s="50"/>
      <c r="D132" s="50"/>
      <c r="E132" s="71"/>
      <c r="F132" s="71"/>
      <c r="G132" s="71"/>
      <c r="H132" s="50"/>
      <c r="I132" s="50"/>
      <c r="J132" s="50"/>
      <c r="K132" s="50"/>
      <c r="L132" s="50"/>
      <c r="M132" s="50"/>
      <c r="N132" s="71"/>
      <c r="O132" s="71"/>
    </row>
    <row r="133" spans="1:15" ht="43.25" customHeight="1">
      <c r="A133" s="57"/>
      <c r="B133" s="52"/>
      <c r="C133" s="50"/>
      <c r="D133" s="50"/>
      <c r="E133" s="71"/>
      <c r="F133" s="71"/>
      <c r="G133" s="71"/>
      <c r="H133" s="50"/>
      <c r="I133" s="50"/>
      <c r="J133" s="50"/>
      <c r="K133" s="50"/>
      <c r="L133" s="50"/>
      <c r="M133" s="50"/>
      <c r="N133" s="71"/>
      <c r="O133" s="71"/>
    </row>
    <row r="134" spans="1:15" ht="43.25" customHeight="1">
      <c r="A134" s="57"/>
      <c r="B134" s="52"/>
      <c r="C134" s="50"/>
      <c r="D134" s="50"/>
      <c r="E134" s="71"/>
      <c r="F134" s="71"/>
      <c r="G134" s="71"/>
      <c r="H134" s="50"/>
      <c r="I134" s="50"/>
      <c r="J134" s="50"/>
      <c r="K134" s="50"/>
      <c r="L134" s="50"/>
      <c r="M134" s="50"/>
      <c r="N134" s="71"/>
      <c r="O134" s="71"/>
    </row>
    <row r="135" spans="1:15" ht="43.25" customHeight="1">
      <c r="A135" s="57"/>
      <c r="B135" s="52"/>
      <c r="C135" s="50"/>
      <c r="D135" s="50"/>
      <c r="E135" s="71"/>
      <c r="F135" s="71"/>
      <c r="G135" s="71"/>
      <c r="H135" s="50"/>
      <c r="I135" s="50"/>
      <c r="J135" s="50"/>
      <c r="K135" s="50"/>
      <c r="L135" s="50"/>
      <c r="M135" s="50"/>
      <c r="N135" s="71"/>
      <c r="O135" s="71"/>
    </row>
    <row r="136" spans="1:15" ht="43.25" customHeight="1">
      <c r="A136" s="57"/>
      <c r="B136" s="52"/>
      <c r="C136" s="50"/>
      <c r="D136" s="50"/>
      <c r="E136" s="71"/>
      <c r="F136" s="71"/>
      <c r="G136" s="71"/>
      <c r="H136" s="50"/>
      <c r="I136" s="50"/>
      <c r="J136" s="50"/>
      <c r="K136" s="50"/>
      <c r="L136" s="50"/>
      <c r="M136" s="50"/>
      <c r="N136" s="71"/>
      <c r="O136" s="71"/>
    </row>
    <row r="137" spans="1:15" ht="43.25" customHeight="1">
      <c r="A137" s="57"/>
      <c r="B137" s="52"/>
      <c r="C137" s="50"/>
      <c r="D137" s="50"/>
      <c r="E137" s="71"/>
      <c r="F137" s="71"/>
      <c r="G137" s="71"/>
      <c r="H137" s="50"/>
      <c r="I137" s="50"/>
      <c r="J137" s="50"/>
      <c r="K137" s="50"/>
      <c r="L137" s="50"/>
      <c r="M137" s="50"/>
      <c r="N137" s="71"/>
      <c r="O137" s="71"/>
    </row>
    <row r="138" spans="1:15" ht="43.25" customHeight="1">
      <c r="A138" s="57"/>
      <c r="B138" s="52"/>
      <c r="C138" s="50"/>
      <c r="D138" s="50"/>
      <c r="E138" s="71"/>
      <c r="F138" s="71"/>
      <c r="G138" s="71"/>
      <c r="H138" s="50"/>
      <c r="I138" s="50"/>
      <c r="J138" s="50"/>
      <c r="K138" s="50"/>
      <c r="L138" s="50"/>
      <c r="M138" s="50"/>
      <c r="N138" s="71"/>
      <c r="O138" s="71"/>
    </row>
    <row r="139" spans="1:15" ht="43.25" customHeight="1">
      <c r="A139" s="57"/>
      <c r="B139" s="52"/>
      <c r="C139" s="50"/>
      <c r="D139" s="50"/>
      <c r="E139" s="71"/>
      <c r="F139" s="71"/>
      <c r="G139" s="71"/>
      <c r="H139" s="50"/>
      <c r="I139" s="50"/>
      <c r="J139" s="50"/>
      <c r="K139" s="50"/>
      <c r="L139" s="50"/>
      <c r="M139" s="50"/>
      <c r="N139" s="71"/>
      <c r="O139" s="71"/>
    </row>
    <row r="140" spans="1:15" ht="43.25" customHeight="1">
      <c r="A140" s="57"/>
      <c r="B140" s="52"/>
      <c r="C140" s="50"/>
      <c r="D140" s="50"/>
      <c r="E140" s="71"/>
      <c r="F140" s="71"/>
      <c r="G140" s="71"/>
      <c r="H140" s="50"/>
      <c r="I140" s="50"/>
      <c r="J140" s="50"/>
      <c r="K140" s="50"/>
      <c r="L140" s="50"/>
      <c r="M140" s="50"/>
      <c r="N140" s="71"/>
      <c r="O140" s="71"/>
    </row>
    <row r="141" spans="1:15" ht="43.25" customHeight="1">
      <c r="A141" s="57"/>
      <c r="B141" s="52"/>
      <c r="C141" s="50"/>
      <c r="D141" s="50"/>
      <c r="E141" s="71"/>
      <c r="F141" s="71"/>
      <c r="G141" s="71"/>
      <c r="H141" s="50"/>
      <c r="I141" s="50"/>
      <c r="J141" s="50"/>
      <c r="K141" s="50"/>
      <c r="L141" s="50"/>
      <c r="M141" s="50"/>
      <c r="N141" s="71"/>
      <c r="O141" s="71"/>
    </row>
    <row r="142" spans="1:15" ht="43.25" customHeight="1">
      <c r="A142" s="57"/>
      <c r="B142" s="52"/>
      <c r="C142" s="50"/>
      <c r="D142" s="50"/>
      <c r="E142" s="71"/>
      <c r="F142" s="71"/>
      <c r="G142" s="71"/>
      <c r="H142" s="50"/>
      <c r="I142" s="50"/>
      <c r="J142" s="50"/>
      <c r="K142" s="50"/>
      <c r="L142" s="50"/>
      <c r="M142" s="50"/>
      <c r="N142" s="71"/>
      <c r="O142" s="71"/>
    </row>
    <row r="143" spans="1:15" ht="43.25" customHeight="1">
      <c r="A143" s="56"/>
      <c r="B143" s="6"/>
      <c r="C143" s="7"/>
      <c r="D143" s="7"/>
      <c r="E143" s="70"/>
      <c r="F143" s="70"/>
      <c r="G143" s="70"/>
      <c r="H143" s="7"/>
      <c r="I143" s="7"/>
      <c r="J143" s="7"/>
      <c r="K143" s="7"/>
      <c r="L143" s="7"/>
      <c r="M143" s="7"/>
      <c r="N143" s="70"/>
      <c r="O143" s="70"/>
    </row>
    <row r="144" spans="1:15" ht="43.25" customHeight="1">
      <c r="A144" s="56"/>
      <c r="B144" s="6"/>
      <c r="C144" s="7"/>
      <c r="D144" s="7"/>
      <c r="E144" s="70"/>
      <c r="F144" s="70"/>
      <c r="G144" s="70"/>
      <c r="H144" s="7"/>
      <c r="I144" s="7"/>
      <c r="J144" s="7"/>
      <c r="K144" s="7"/>
      <c r="L144" s="7"/>
      <c r="M144" s="7"/>
      <c r="N144" s="70"/>
      <c r="O144" s="70"/>
    </row>
    <row r="145" spans="1:15" ht="43.25" customHeight="1">
      <c r="A145" s="56"/>
      <c r="B145" s="77"/>
      <c r="C145" s="7"/>
      <c r="D145" s="7"/>
      <c r="E145" s="70"/>
      <c r="F145" s="70"/>
      <c r="G145" s="70"/>
      <c r="H145" s="7"/>
      <c r="I145" s="7"/>
      <c r="J145" s="7"/>
      <c r="K145" s="7"/>
      <c r="L145" s="7"/>
      <c r="M145" s="7"/>
      <c r="N145" s="70"/>
      <c r="O145" s="70"/>
    </row>
    <row r="146" spans="1:15" ht="43.25" customHeight="1">
      <c r="A146" s="56"/>
      <c r="B146" s="6"/>
      <c r="C146" s="7"/>
      <c r="D146" s="7"/>
      <c r="E146" s="70"/>
      <c r="F146" s="70"/>
      <c r="G146" s="70"/>
      <c r="H146" s="7"/>
      <c r="I146" s="7"/>
      <c r="J146" s="7"/>
      <c r="K146" s="7"/>
      <c r="L146" s="7"/>
      <c r="M146" s="7"/>
      <c r="N146" s="70"/>
      <c r="O146" s="70"/>
    </row>
    <row r="147" spans="1:15" ht="43.25" customHeight="1">
      <c r="A147" s="56"/>
      <c r="B147" s="6"/>
      <c r="C147" s="7"/>
      <c r="D147" s="7"/>
      <c r="E147" s="70"/>
      <c r="F147" s="70"/>
      <c r="G147" s="70"/>
      <c r="H147" s="7"/>
      <c r="I147" s="7"/>
      <c r="J147" s="7"/>
      <c r="K147" s="7"/>
      <c r="L147" s="7"/>
      <c r="M147" s="7"/>
      <c r="N147" s="70"/>
      <c r="O147" s="70"/>
    </row>
    <row r="148" spans="1:15" ht="43.25" customHeight="1">
      <c r="A148" s="56"/>
      <c r="B148" s="6"/>
      <c r="C148" s="7"/>
      <c r="D148" s="7"/>
      <c r="E148" s="70"/>
      <c r="F148" s="70"/>
      <c r="G148" s="70"/>
      <c r="H148" s="7"/>
      <c r="I148" s="7"/>
      <c r="J148" s="7"/>
      <c r="K148" s="7"/>
      <c r="L148" s="7"/>
      <c r="M148" s="7"/>
      <c r="N148" s="70"/>
      <c r="O148" s="70"/>
    </row>
    <row r="149" spans="1:15" ht="43.25" customHeight="1">
      <c r="A149" s="56"/>
      <c r="B149" s="6"/>
      <c r="C149" s="7"/>
      <c r="D149" s="7"/>
      <c r="E149" s="70"/>
      <c r="F149" s="70"/>
      <c r="G149" s="70"/>
      <c r="H149" s="7"/>
      <c r="I149" s="7"/>
      <c r="J149" s="7"/>
      <c r="K149" s="7"/>
      <c r="L149" s="7"/>
      <c r="M149" s="7"/>
      <c r="N149" s="70"/>
      <c r="O149" s="70"/>
    </row>
    <row r="150" spans="1:15" ht="43.25" customHeight="1">
      <c r="A150" s="56"/>
      <c r="B150" s="6"/>
      <c r="C150" s="7"/>
      <c r="D150" s="7"/>
      <c r="E150" s="70"/>
      <c r="F150" s="70"/>
      <c r="G150" s="70"/>
      <c r="H150" s="7"/>
      <c r="I150" s="7"/>
      <c r="J150" s="7"/>
      <c r="K150" s="7"/>
      <c r="L150" s="7"/>
      <c r="M150" s="7"/>
      <c r="N150" s="70"/>
      <c r="O150" s="70"/>
    </row>
    <row r="151" spans="1:15" ht="43.25" customHeight="1">
      <c r="A151" s="57"/>
      <c r="B151" s="52"/>
      <c r="C151" s="50"/>
      <c r="D151" s="50"/>
      <c r="E151" s="51"/>
      <c r="F151" s="51"/>
      <c r="G151" s="51"/>
      <c r="H151" s="50"/>
      <c r="I151" s="50"/>
      <c r="J151" s="50"/>
      <c r="K151" s="50"/>
      <c r="L151" s="50"/>
      <c r="M151" s="50"/>
      <c r="N151" s="51"/>
      <c r="O151" s="51"/>
    </row>
    <row r="152" spans="1:15" ht="43.25" customHeight="1">
      <c r="A152" s="50"/>
      <c r="B152" s="52"/>
      <c r="C152" s="50"/>
      <c r="D152" s="50"/>
      <c r="E152" s="51"/>
      <c r="F152" s="51"/>
      <c r="G152" s="51"/>
      <c r="H152" s="50"/>
      <c r="I152" s="50"/>
      <c r="J152" s="50"/>
      <c r="K152" s="50"/>
      <c r="L152" s="50"/>
      <c r="M152" s="50"/>
      <c r="N152" s="51"/>
      <c r="O152" s="51"/>
    </row>
    <row r="153" spans="1:15" ht="43.25" customHeight="1">
      <c r="A153" s="50"/>
      <c r="B153" s="52"/>
      <c r="C153" s="50"/>
      <c r="D153" s="50"/>
      <c r="E153" s="51"/>
      <c r="F153" s="51"/>
      <c r="G153" s="51"/>
      <c r="H153" s="50"/>
      <c r="I153" s="50"/>
      <c r="J153" s="50"/>
      <c r="K153" s="50"/>
      <c r="L153" s="50"/>
      <c r="M153" s="50"/>
      <c r="N153" s="51"/>
      <c r="O153" s="51"/>
    </row>
    <row r="154" spans="1:15" ht="43.25" customHeight="1">
      <c r="A154" s="50"/>
      <c r="B154" s="52"/>
      <c r="C154" s="50"/>
      <c r="D154" s="50"/>
      <c r="E154" s="51"/>
      <c r="F154" s="51"/>
      <c r="G154" s="51"/>
      <c r="H154" s="50"/>
      <c r="I154" s="50"/>
      <c r="J154" s="50"/>
      <c r="K154" s="50"/>
      <c r="L154" s="50"/>
      <c r="M154" s="50"/>
      <c r="N154" s="51"/>
      <c r="O154" s="51"/>
    </row>
    <row r="155" spans="1:15" ht="43.25" customHeight="1">
      <c r="A155" s="57"/>
      <c r="B155" s="52"/>
      <c r="C155" s="50"/>
      <c r="D155" s="50"/>
      <c r="E155" s="51"/>
      <c r="F155" s="51"/>
      <c r="G155" s="51"/>
      <c r="H155" s="50"/>
      <c r="I155" s="50"/>
      <c r="J155" s="50"/>
      <c r="K155" s="50"/>
      <c r="L155" s="50"/>
      <c r="M155" s="50"/>
      <c r="N155" s="51"/>
      <c r="O155" s="51"/>
    </row>
    <row r="156" spans="1:15" ht="43.25" customHeight="1">
      <c r="A156" s="57"/>
      <c r="B156" s="52"/>
      <c r="C156" s="50"/>
      <c r="D156" s="50"/>
      <c r="E156" s="51"/>
      <c r="F156" s="51"/>
      <c r="G156" s="51"/>
      <c r="H156" s="50"/>
      <c r="I156" s="50"/>
      <c r="J156" s="50"/>
      <c r="K156" s="50"/>
      <c r="L156" s="50"/>
      <c r="M156" s="50"/>
      <c r="N156" s="51"/>
      <c r="O156" s="51"/>
    </row>
    <row r="157" spans="1:15" ht="43.25" customHeight="1">
      <c r="A157" s="57"/>
      <c r="B157" s="52"/>
      <c r="C157" s="50"/>
      <c r="D157" s="50"/>
      <c r="E157" s="51"/>
      <c r="F157" s="51"/>
      <c r="G157" s="51"/>
      <c r="H157" s="50"/>
      <c r="I157" s="50"/>
      <c r="J157" s="50"/>
      <c r="K157" s="50"/>
      <c r="L157" s="50"/>
      <c r="M157" s="50"/>
      <c r="N157" s="51"/>
      <c r="O157" s="51"/>
    </row>
    <row r="158" spans="1:15" ht="43.25" customHeight="1">
      <c r="A158" s="57"/>
      <c r="B158" s="52"/>
      <c r="C158" s="50"/>
      <c r="D158" s="50"/>
      <c r="E158" s="51"/>
      <c r="F158" s="51"/>
      <c r="G158" s="51"/>
      <c r="H158" s="50"/>
      <c r="I158" s="50"/>
      <c r="J158" s="50"/>
      <c r="K158" s="50"/>
      <c r="L158" s="50"/>
      <c r="M158" s="50"/>
      <c r="N158" s="51"/>
      <c r="O158" s="51"/>
    </row>
    <row r="159" spans="1:15" ht="43.25" customHeight="1">
      <c r="A159" s="57"/>
      <c r="B159" s="52"/>
      <c r="C159" s="50"/>
      <c r="D159" s="50"/>
      <c r="E159" s="51"/>
      <c r="F159" s="51"/>
      <c r="G159" s="51"/>
      <c r="H159" s="50"/>
      <c r="I159" s="50"/>
      <c r="J159" s="50"/>
      <c r="K159" s="50"/>
      <c r="L159" s="50"/>
      <c r="M159" s="50"/>
      <c r="N159" s="51"/>
      <c r="O159" s="51"/>
    </row>
    <row r="160" spans="1:15" ht="43.25" customHeight="1">
      <c r="A160" s="57"/>
      <c r="B160" s="52"/>
      <c r="C160" s="50"/>
      <c r="D160" s="50"/>
      <c r="E160" s="51"/>
      <c r="F160" s="51"/>
      <c r="G160" s="51"/>
      <c r="H160" s="50"/>
      <c r="I160" s="50"/>
      <c r="J160" s="50"/>
      <c r="K160" s="50"/>
      <c r="L160" s="50"/>
      <c r="M160" s="50"/>
      <c r="N160" s="51"/>
      <c r="O160" s="51"/>
    </row>
    <row r="161" spans="1:15" ht="43.25" customHeight="1">
      <c r="A161" s="57"/>
      <c r="B161" s="52"/>
      <c r="C161" s="50"/>
      <c r="D161" s="50"/>
      <c r="E161" s="51"/>
      <c r="F161" s="51"/>
      <c r="G161" s="51"/>
      <c r="H161" s="50"/>
      <c r="I161" s="50"/>
      <c r="J161" s="50"/>
      <c r="K161" s="50"/>
      <c r="L161" s="50"/>
      <c r="M161" s="50"/>
      <c r="N161" s="51"/>
      <c r="O161" s="51"/>
    </row>
    <row r="162" spans="1:15" ht="43.25" customHeight="1">
      <c r="A162" s="57"/>
      <c r="B162" s="52"/>
      <c r="C162" s="50"/>
      <c r="D162" s="50"/>
      <c r="E162" s="51"/>
      <c r="F162" s="51"/>
      <c r="G162" s="51"/>
      <c r="H162" s="50"/>
      <c r="I162" s="50"/>
      <c r="J162" s="50"/>
      <c r="K162" s="50"/>
      <c r="L162" s="50"/>
      <c r="M162" s="50"/>
      <c r="N162" s="51"/>
      <c r="O162" s="51"/>
    </row>
    <row r="163" spans="1:15" ht="43.25" customHeight="1">
      <c r="A163" s="57"/>
      <c r="B163" s="52"/>
      <c r="C163" s="50"/>
      <c r="D163" s="50"/>
      <c r="E163" s="71"/>
      <c r="F163" s="71"/>
      <c r="G163" s="71"/>
      <c r="H163" s="50"/>
      <c r="I163" s="50"/>
      <c r="J163" s="50"/>
      <c r="K163" s="50"/>
      <c r="L163" s="50"/>
      <c r="M163" s="50"/>
      <c r="N163" s="71"/>
      <c r="O163" s="51"/>
    </row>
    <row r="164" spans="1:15" ht="43.25" customHeight="1">
      <c r="A164" s="57"/>
      <c r="B164" s="52"/>
      <c r="C164" s="50"/>
      <c r="D164" s="50"/>
      <c r="E164" s="71"/>
      <c r="F164" s="71"/>
      <c r="G164" s="71"/>
      <c r="H164" s="50"/>
      <c r="I164" s="50"/>
      <c r="J164" s="50"/>
      <c r="K164" s="50"/>
      <c r="L164" s="50"/>
      <c r="M164" s="50"/>
      <c r="N164" s="71"/>
      <c r="O164" s="51"/>
    </row>
    <row r="165" spans="1:15" ht="43.25" customHeight="1">
      <c r="A165" s="57"/>
      <c r="B165" s="52"/>
      <c r="C165" s="50"/>
      <c r="D165" s="50"/>
      <c r="E165" s="71"/>
      <c r="F165" s="71"/>
      <c r="G165" s="71"/>
      <c r="H165" s="50"/>
      <c r="I165" s="50"/>
      <c r="J165" s="50"/>
      <c r="K165" s="50"/>
      <c r="L165" s="50"/>
      <c r="M165" s="50"/>
      <c r="N165" s="71"/>
      <c r="O165" s="51"/>
    </row>
    <row r="166" spans="1:15" ht="43.25" customHeight="1">
      <c r="A166" s="50"/>
      <c r="B166" s="52"/>
      <c r="C166" s="50"/>
      <c r="D166" s="50"/>
      <c r="E166" s="51"/>
      <c r="F166" s="51"/>
      <c r="G166" s="51"/>
      <c r="H166" s="50"/>
      <c r="I166" s="50"/>
      <c r="J166" s="50"/>
      <c r="K166" s="50"/>
      <c r="L166" s="50"/>
      <c r="M166" s="50"/>
      <c r="N166" s="51"/>
      <c r="O166" s="51"/>
    </row>
    <row r="167" spans="1:15" ht="43.25" customHeight="1">
      <c r="A167" s="50"/>
      <c r="B167" s="52"/>
      <c r="C167" s="50"/>
      <c r="D167" s="50"/>
      <c r="E167" s="51"/>
      <c r="F167" s="51"/>
      <c r="G167" s="51"/>
      <c r="H167" s="50"/>
      <c r="I167" s="50"/>
      <c r="J167" s="50"/>
      <c r="K167" s="50"/>
      <c r="L167" s="50"/>
      <c r="M167" s="50"/>
      <c r="N167" s="51"/>
      <c r="O167" s="51"/>
    </row>
    <row r="168" spans="1:15" ht="43.25" customHeight="1">
      <c r="A168" s="50"/>
      <c r="B168" s="52"/>
      <c r="C168" s="50"/>
      <c r="D168" s="50"/>
      <c r="E168" s="51"/>
      <c r="F168" s="51"/>
      <c r="G168" s="51"/>
      <c r="H168" s="50"/>
      <c r="I168" s="50"/>
      <c r="J168" s="50"/>
      <c r="K168" s="50"/>
      <c r="L168" s="50"/>
      <c r="M168" s="50"/>
      <c r="N168" s="51"/>
      <c r="O168" s="51"/>
    </row>
    <row r="169" spans="1:15" ht="43.25" customHeight="1">
      <c r="A169" s="57"/>
      <c r="B169" s="52"/>
      <c r="C169" s="50"/>
      <c r="D169" s="50"/>
      <c r="E169" s="51"/>
      <c r="F169" s="51"/>
      <c r="G169" s="51"/>
      <c r="H169" s="50"/>
      <c r="I169" s="50"/>
      <c r="J169" s="50"/>
      <c r="K169" s="50"/>
      <c r="L169" s="50"/>
      <c r="M169" s="50"/>
      <c r="N169" s="51"/>
      <c r="O169" s="51"/>
    </row>
    <row r="170" spans="1:15" ht="43.25" customHeight="1">
      <c r="A170" s="57"/>
      <c r="B170" s="52"/>
      <c r="C170" s="50"/>
      <c r="D170" s="50"/>
      <c r="E170" s="51"/>
      <c r="F170" s="51"/>
      <c r="G170" s="51"/>
      <c r="H170" s="50"/>
      <c r="I170" s="50"/>
      <c r="J170" s="50"/>
      <c r="K170" s="50"/>
      <c r="L170" s="50"/>
      <c r="M170" s="50"/>
      <c r="N170" s="51"/>
      <c r="O170" s="51"/>
    </row>
    <row r="171" spans="1:15" ht="43.25" customHeight="1">
      <c r="A171" s="57"/>
      <c r="B171" s="52"/>
      <c r="C171" s="50"/>
      <c r="D171" s="50"/>
      <c r="E171" s="51"/>
      <c r="F171" s="51"/>
      <c r="G171" s="51"/>
      <c r="H171" s="50"/>
      <c r="I171" s="50"/>
      <c r="J171" s="50"/>
      <c r="K171" s="50"/>
      <c r="L171" s="50"/>
      <c r="M171" s="50"/>
      <c r="N171" s="51"/>
      <c r="O171" s="51"/>
    </row>
    <row r="172" spans="1:15" ht="43.25" customHeight="1">
      <c r="A172" s="57"/>
      <c r="B172" s="52"/>
      <c r="C172" s="50"/>
      <c r="D172" s="50"/>
      <c r="E172" s="51"/>
      <c r="F172" s="51"/>
      <c r="G172" s="51"/>
      <c r="H172" s="50"/>
      <c r="I172" s="50"/>
      <c r="J172" s="50"/>
      <c r="K172" s="50"/>
      <c r="L172" s="50"/>
      <c r="M172" s="50"/>
      <c r="N172" s="51"/>
      <c r="O172" s="51"/>
    </row>
    <row r="173" spans="1:15" ht="43.25" customHeight="1">
      <c r="A173" s="57"/>
      <c r="B173" s="52"/>
      <c r="C173" s="50"/>
      <c r="D173" s="50"/>
      <c r="E173" s="51"/>
      <c r="F173" s="51"/>
      <c r="G173" s="51"/>
      <c r="H173" s="50"/>
      <c r="I173" s="50"/>
      <c r="J173" s="50"/>
      <c r="K173" s="50"/>
      <c r="L173" s="50"/>
      <c r="M173" s="50"/>
      <c r="N173" s="51"/>
      <c r="O173" s="51"/>
    </row>
    <row r="174" spans="1:15" ht="43.25" customHeight="1">
      <c r="A174" s="57"/>
      <c r="B174" s="52"/>
      <c r="C174" s="50"/>
      <c r="D174" s="50"/>
      <c r="E174" s="51"/>
      <c r="F174" s="51"/>
      <c r="G174" s="51"/>
      <c r="H174" s="50"/>
      <c r="I174" s="50"/>
      <c r="J174" s="50"/>
      <c r="K174" s="50"/>
      <c r="L174" s="50"/>
      <c r="M174" s="50"/>
      <c r="N174" s="51"/>
      <c r="O174" s="51"/>
    </row>
    <row r="175" spans="1:15" ht="43.25" customHeight="1">
      <c r="A175" s="57"/>
      <c r="B175" s="52"/>
      <c r="C175" s="50"/>
      <c r="D175" s="50"/>
      <c r="E175" s="51"/>
      <c r="F175" s="51"/>
      <c r="G175" s="51"/>
      <c r="H175" s="50"/>
      <c r="I175" s="50"/>
      <c r="J175" s="50"/>
      <c r="K175" s="50"/>
      <c r="L175" s="50"/>
      <c r="M175" s="50"/>
      <c r="N175" s="51"/>
      <c r="O175" s="51"/>
    </row>
    <row r="176" spans="1:15" ht="43.25" customHeight="1">
      <c r="A176" s="57"/>
      <c r="B176" s="52"/>
      <c r="C176" s="50"/>
      <c r="D176" s="50"/>
      <c r="E176" s="51"/>
      <c r="F176" s="51"/>
      <c r="G176" s="51"/>
      <c r="H176" s="50"/>
      <c r="I176" s="50"/>
      <c r="J176" s="50"/>
      <c r="K176" s="50"/>
      <c r="L176" s="50"/>
      <c r="M176" s="50"/>
      <c r="N176" s="51"/>
      <c r="O176" s="51"/>
    </row>
    <row r="177" spans="1:15" ht="43.25" customHeight="1">
      <c r="A177" s="57"/>
      <c r="B177" s="52"/>
      <c r="C177" s="50"/>
      <c r="D177" s="50"/>
      <c r="E177" s="71"/>
      <c r="F177" s="71"/>
      <c r="G177" s="71"/>
      <c r="H177" s="50"/>
      <c r="I177" s="50"/>
      <c r="J177" s="50"/>
      <c r="K177" s="50"/>
      <c r="L177" s="50"/>
      <c r="M177" s="50"/>
      <c r="N177" s="71"/>
      <c r="O177" s="51"/>
    </row>
    <row r="178" spans="1:15" ht="43.25" customHeight="1">
      <c r="A178" s="57"/>
      <c r="B178" s="52"/>
      <c r="C178" s="50"/>
      <c r="D178" s="50"/>
      <c r="E178" s="51"/>
      <c r="F178" s="51"/>
      <c r="G178" s="51"/>
      <c r="H178" s="50"/>
      <c r="I178" s="50"/>
      <c r="J178" s="50"/>
      <c r="K178" s="50"/>
      <c r="L178" s="50"/>
      <c r="M178" s="50"/>
      <c r="N178" s="71"/>
      <c r="O178" s="51"/>
    </row>
    <row r="179" spans="1:15" ht="43.25" customHeight="1">
      <c r="A179" s="57"/>
      <c r="B179" s="52"/>
      <c r="C179" s="50"/>
      <c r="D179" s="50"/>
      <c r="E179" s="51"/>
      <c r="F179" s="51"/>
      <c r="G179" s="51"/>
      <c r="H179" s="50"/>
      <c r="I179" s="50"/>
      <c r="J179" s="50"/>
      <c r="K179" s="50"/>
      <c r="L179" s="50"/>
      <c r="M179" s="50"/>
      <c r="N179" s="71"/>
      <c r="O179" s="51"/>
    </row>
    <row r="180" spans="1:15" ht="43.25" customHeight="1">
      <c r="A180" s="57"/>
      <c r="B180" s="52"/>
      <c r="C180" s="50"/>
      <c r="D180" s="50"/>
      <c r="E180" s="51"/>
      <c r="F180" s="51"/>
      <c r="G180" s="51"/>
      <c r="H180" s="50"/>
      <c r="I180" s="50"/>
      <c r="J180" s="50"/>
      <c r="K180" s="50"/>
      <c r="L180" s="50"/>
      <c r="M180" s="50"/>
      <c r="N180" s="71"/>
      <c r="O180" s="51"/>
    </row>
    <row r="181" spans="1:15" ht="43.25" customHeight="1">
      <c r="A181" s="57"/>
      <c r="B181" s="52"/>
      <c r="C181" s="50"/>
      <c r="D181" s="50"/>
      <c r="E181" s="71"/>
      <c r="F181" s="71"/>
      <c r="G181" s="71"/>
      <c r="H181" s="50"/>
      <c r="I181" s="50"/>
      <c r="J181" s="50"/>
      <c r="K181" s="50"/>
      <c r="L181" s="50"/>
      <c r="M181" s="50"/>
      <c r="N181" s="71"/>
      <c r="O181" s="51"/>
    </row>
    <row r="182" spans="1:15" ht="43.25" customHeight="1">
      <c r="A182" s="57"/>
      <c r="B182" s="52"/>
      <c r="C182" s="50"/>
      <c r="D182" s="50"/>
      <c r="E182" s="71"/>
      <c r="F182" s="71"/>
      <c r="G182" s="71"/>
      <c r="H182" s="50"/>
      <c r="I182" s="50"/>
      <c r="J182" s="50"/>
      <c r="K182" s="50"/>
      <c r="L182" s="50"/>
      <c r="M182" s="50"/>
      <c r="N182" s="71"/>
      <c r="O182" s="51"/>
    </row>
    <row r="183" spans="1:15" ht="43.25" customHeight="1">
      <c r="A183" s="57"/>
      <c r="B183" s="52"/>
      <c r="C183" s="50"/>
      <c r="D183" s="50"/>
      <c r="E183" s="71"/>
      <c r="F183" s="71"/>
      <c r="G183" s="71"/>
      <c r="H183" s="50"/>
      <c r="I183" s="50"/>
      <c r="J183" s="50"/>
      <c r="K183" s="50"/>
      <c r="L183" s="50"/>
      <c r="M183" s="50"/>
      <c r="N183" s="71"/>
      <c r="O183" s="51"/>
    </row>
    <row r="184" spans="1:15" ht="43.25" customHeight="1">
      <c r="A184" s="57"/>
      <c r="B184" s="52"/>
      <c r="C184" s="50"/>
      <c r="D184" s="50"/>
      <c r="E184" s="71"/>
      <c r="F184" s="71"/>
      <c r="G184" s="71"/>
      <c r="H184" s="50"/>
      <c r="I184" s="50"/>
      <c r="J184" s="50"/>
      <c r="K184" s="50"/>
      <c r="L184" s="50"/>
      <c r="M184" s="50"/>
      <c r="N184" s="71"/>
      <c r="O184" s="51"/>
    </row>
    <row r="185" spans="1:15" ht="43.25" customHeight="1">
      <c r="A185" s="57"/>
      <c r="B185" s="52"/>
      <c r="C185" s="50"/>
      <c r="D185" s="50"/>
      <c r="E185" s="71"/>
      <c r="F185" s="71"/>
      <c r="G185" s="71"/>
      <c r="H185" s="50"/>
      <c r="I185" s="50"/>
      <c r="J185" s="50"/>
      <c r="K185" s="50"/>
      <c r="L185" s="50"/>
      <c r="M185" s="50"/>
      <c r="N185" s="71"/>
      <c r="O185" s="51"/>
    </row>
    <row r="186" spans="1:15" ht="43.25" customHeight="1">
      <c r="A186" s="57"/>
      <c r="B186" s="52"/>
      <c r="C186" s="50"/>
      <c r="D186" s="50"/>
      <c r="E186" s="71"/>
      <c r="F186" s="71"/>
      <c r="G186" s="71"/>
      <c r="H186" s="50"/>
      <c r="I186" s="50"/>
      <c r="J186" s="50"/>
      <c r="K186" s="50"/>
      <c r="L186" s="50"/>
      <c r="M186" s="50"/>
      <c r="N186" s="71"/>
      <c r="O186" s="51"/>
    </row>
    <row r="187" spans="1:15" ht="43.25" customHeight="1">
      <c r="A187" s="57"/>
      <c r="B187" s="52"/>
      <c r="C187" s="50"/>
      <c r="D187" s="50"/>
      <c r="E187" s="71"/>
      <c r="F187" s="71"/>
      <c r="G187" s="71"/>
      <c r="H187" s="50"/>
      <c r="I187" s="50"/>
      <c r="J187" s="50"/>
      <c r="K187" s="50"/>
      <c r="L187" s="50"/>
      <c r="M187" s="50"/>
      <c r="N187" s="71"/>
      <c r="O187" s="51"/>
    </row>
    <row r="188" spans="1:15" ht="43.25" customHeight="1">
      <c r="A188" s="57"/>
      <c r="B188" s="52"/>
      <c r="C188" s="50"/>
      <c r="D188" s="50"/>
      <c r="E188" s="71"/>
      <c r="F188" s="71"/>
      <c r="G188" s="71"/>
      <c r="H188" s="50"/>
      <c r="I188" s="50"/>
      <c r="J188" s="50"/>
      <c r="K188" s="50"/>
      <c r="L188" s="50"/>
      <c r="M188" s="50"/>
      <c r="N188" s="71"/>
      <c r="O188" s="51"/>
    </row>
    <row r="189" spans="1:15" ht="43.25" customHeight="1">
      <c r="A189" s="57"/>
      <c r="B189" s="76"/>
      <c r="C189" s="50"/>
      <c r="D189" s="76"/>
      <c r="E189" s="71"/>
      <c r="F189" s="71"/>
      <c r="G189" s="71"/>
      <c r="H189" s="50"/>
      <c r="I189" s="50"/>
      <c r="J189" s="50"/>
      <c r="K189" s="50"/>
      <c r="L189" s="50"/>
      <c r="M189" s="50"/>
      <c r="N189" s="71"/>
      <c r="O189" s="71"/>
    </row>
    <row r="190" spans="1:15" ht="43.25" customHeight="1">
      <c r="A190" s="57"/>
      <c r="B190" s="52"/>
      <c r="C190" s="50"/>
      <c r="D190" s="50"/>
      <c r="E190" s="71"/>
      <c r="F190" s="71"/>
      <c r="G190" s="71"/>
      <c r="H190" s="50"/>
      <c r="I190" s="50"/>
      <c r="J190" s="50"/>
      <c r="K190" s="50"/>
      <c r="L190" s="50"/>
      <c r="M190" s="50"/>
      <c r="N190" s="71"/>
      <c r="O190" s="71"/>
    </row>
    <row r="191" spans="1:15" ht="43.25" customHeight="1">
      <c r="A191" s="57"/>
      <c r="B191" s="52"/>
      <c r="C191" s="50"/>
      <c r="D191" s="50"/>
      <c r="E191" s="71"/>
      <c r="F191" s="71"/>
      <c r="G191" s="71"/>
      <c r="H191" s="50"/>
      <c r="I191" s="50"/>
      <c r="J191" s="50"/>
      <c r="K191" s="50"/>
      <c r="L191" s="50"/>
      <c r="M191" s="50"/>
      <c r="N191" s="71"/>
      <c r="O191" s="71"/>
    </row>
    <row r="192" spans="1:15" ht="43.25" customHeight="1">
      <c r="A192" s="57"/>
      <c r="B192" s="52"/>
      <c r="C192" s="50"/>
      <c r="D192" s="50"/>
      <c r="E192" s="71"/>
      <c r="F192" s="71"/>
      <c r="G192" s="71"/>
      <c r="H192" s="50"/>
      <c r="I192" s="50"/>
      <c r="J192" s="50"/>
      <c r="K192" s="50"/>
      <c r="L192" s="50"/>
      <c r="M192" s="50"/>
      <c r="N192" s="71"/>
      <c r="O192" s="71"/>
    </row>
    <row r="193" spans="1:15" ht="43.25" customHeight="1">
      <c r="A193" s="57"/>
      <c r="B193" s="52"/>
      <c r="C193" s="50"/>
      <c r="D193" s="50"/>
      <c r="E193" s="71"/>
      <c r="F193" s="71"/>
      <c r="G193" s="71"/>
      <c r="H193" s="50"/>
      <c r="I193" s="50"/>
      <c r="J193" s="50"/>
      <c r="K193" s="50"/>
      <c r="L193" s="50"/>
      <c r="M193" s="50"/>
      <c r="N193" s="71"/>
      <c r="O193" s="71"/>
    </row>
    <row r="194" spans="1:15" ht="43.25" customHeight="1">
      <c r="A194" s="57"/>
      <c r="B194" s="52"/>
      <c r="C194" s="50"/>
      <c r="D194" s="50"/>
      <c r="E194" s="71"/>
      <c r="F194" s="71"/>
      <c r="G194" s="71"/>
      <c r="H194" s="50"/>
      <c r="I194" s="50"/>
      <c r="J194" s="50"/>
      <c r="K194" s="50"/>
      <c r="L194" s="50"/>
      <c r="M194" s="50"/>
      <c r="N194" s="71"/>
      <c r="O194" s="71"/>
    </row>
    <row r="195" spans="1:15" ht="43.25" customHeight="1">
      <c r="A195" s="57"/>
      <c r="B195" s="52"/>
      <c r="C195" s="50"/>
      <c r="D195" s="50"/>
      <c r="E195" s="71"/>
      <c r="F195" s="71"/>
      <c r="G195" s="71"/>
      <c r="H195" s="50"/>
      <c r="I195" s="50"/>
      <c r="J195" s="50"/>
      <c r="K195" s="50"/>
      <c r="L195" s="50"/>
      <c r="M195" s="50"/>
      <c r="N195" s="71"/>
      <c r="O195" s="71"/>
    </row>
    <row r="196" spans="1:15" ht="43.25" customHeight="1">
      <c r="A196" s="57"/>
      <c r="B196" s="52"/>
      <c r="C196" s="50"/>
      <c r="D196" s="50"/>
      <c r="E196" s="71"/>
      <c r="F196" s="71"/>
      <c r="G196" s="71"/>
      <c r="H196" s="50"/>
      <c r="I196" s="50"/>
      <c r="J196" s="50"/>
      <c r="K196" s="50"/>
      <c r="L196" s="50"/>
      <c r="M196" s="50"/>
      <c r="N196" s="71"/>
      <c r="O196" s="71"/>
    </row>
    <row r="197" spans="1:15" ht="43.25" customHeight="1">
      <c r="A197" s="57"/>
      <c r="B197" s="52"/>
      <c r="C197" s="50"/>
      <c r="D197" s="50"/>
      <c r="E197" s="71"/>
      <c r="F197" s="71"/>
      <c r="G197" s="71"/>
      <c r="H197" s="50"/>
      <c r="I197" s="50"/>
      <c r="J197" s="50"/>
      <c r="K197" s="50"/>
      <c r="L197" s="50"/>
      <c r="M197" s="50"/>
      <c r="N197" s="71"/>
      <c r="O197" s="71"/>
    </row>
    <row r="198" spans="1:15" ht="43.25" customHeight="1">
      <c r="A198" s="57"/>
      <c r="B198" s="52"/>
      <c r="C198" s="50"/>
      <c r="D198" s="50"/>
      <c r="E198" s="71"/>
      <c r="F198" s="71"/>
      <c r="G198" s="71"/>
      <c r="H198" s="50"/>
      <c r="I198" s="50"/>
      <c r="J198" s="50"/>
      <c r="K198" s="50"/>
      <c r="L198" s="50"/>
      <c r="M198" s="50"/>
      <c r="N198" s="71"/>
      <c r="O198" s="71"/>
    </row>
    <row r="199" spans="1:15" ht="43.25" customHeight="1">
      <c r="A199" s="57"/>
      <c r="B199" s="52"/>
      <c r="C199" s="50"/>
      <c r="D199" s="50"/>
      <c r="E199" s="71"/>
      <c r="F199" s="71"/>
      <c r="G199" s="71"/>
      <c r="H199" s="50"/>
      <c r="I199" s="50"/>
      <c r="J199" s="50"/>
      <c r="K199" s="50"/>
      <c r="L199" s="50"/>
      <c r="M199" s="50"/>
      <c r="N199" s="71"/>
      <c r="O199" s="71"/>
    </row>
    <row r="200" spans="1:15" ht="43.25" customHeight="1">
      <c r="A200" s="57"/>
      <c r="B200" s="52"/>
      <c r="C200" s="50"/>
      <c r="D200" s="50"/>
      <c r="E200" s="71"/>
      <c r="F200" s="71"/>
      <c r="G200" s="71"/>
      <c r="H200" s="50"/>
      <c r="I200" s="50"/>
      <c r="J200" s="50"/>
      <c r="K200" s="50"/>
      <c r="L200" s="50"/>
      <c r="M200" s="50"/>
      <c r="N200" s="71"/>
      <c r="O200" s="71"/>
    </row>
    <row r="201" spans="1:15" ht="43.25" customHeight="1">
      <c r="A201" s="57"/>
      <c r="B201" s="52"/>
      <c r="C201" s="50"/>
      <c r="D201" s="50"/>
      <c r="E201" s="71"/>
      <c r="F201" s="71"/>
      <c r="G201" s="71"/>
      <c r="H201" s="50"/>
      <c r="I201" s="50"/>
      <c r="J201" s="50"/>
      <c r="K201" s="50"/>
      <c r="L201" s="50"/>
      <c r="M201" s="50"/>
      <c r="N201" s="71"/>
      <c r="O201" s="71"/>
    </row>
    <row r="202" spans="1:15" ht="43.25" customHeight="1">
      <c r="A202" s="57"/>
      <c r="B202" s="52"/>
      <c r="C202" s="50"/>
      <c r="D202" s="50"/>
      <c r="E202" s="71"/>
      <c r="F202" s="71"/>
      <c r="G202" s="71"/>
      <c r="H202" s="50"/>
      <c r="I202" s="50"/>
      <c r="J202" s="50"/>
      <c r="K202" s="50"/>
      <c r="L202" s="50"/>
      <c r="M202" s="50"/>
      <c r="N202" s="71"/>
      <c r="O202" s="71"/>
    </row>
    <row r="203" spans="1:15" ht="43.25" customHeight="1">
      <c r="A203" s="56"/>
      <c r="B203" s="6"/>
      <c r="C203" s="7"/>
      <c r="D203" s="7"/>
      <c r="E203" s="70"/>
      <c r="F203" s="70"/>
      <c r="G203" s="70"/>
      <c r="H203" s="7"/>
      <c r="I203" s="7"/>
      <c r="J203" s="7"/>
      <c r="K203" s="7"/>
      <c r="L203" s="7"/>
      <c r="M203" s="7"/>
      <c r="N203" s="70"/>
      <c r="O203" s="70"/>
    </row>
    <row r="204" spans="1:15" ht="43.25" customHeight="1">
      <c r="A204" s="56"/>
      <c r="B204" s="6"/>
      <c r="C204" s="7"/>
      <c r="D204" s="7"/>
      <c r="E204" s="70"/>
      <c r="F204" s="70"/>
      <c r="G204" s="70"/>
      <c r="H204" s="7"/>
      <c r="I204" s="7"/>
      <c r="J204" s="7"/>
      <c r="K204" s="7"/>
      <c r="L204" s="7"/>
      <c r="M204" s="7"/>
      <c r="N204" s="70"/>
      <c r="O204" s="70"/>
    </row>
    <row r="205" spans="1:15" ht="43.25" customHeight="1">
      <c r="A205" s="56"/>
      <c r="B205" s="77"/>
      <c r="C205" s="7"/>
      <c r="D205" s="7"/>
      <c r="E205" s="70"/>
      <c r="F205" s="70"/>
      <c r="G205" s="70"/>
      <c r="H205" s="7"/>
      <c r="I205" s="7"/>
      <c r="J205" s="7"/>
      <c r="K205" s="7"/>
      <c r="L205" s="7"/>
      <c r="M205" s="7"/>
      <c r="N205" s="70"/>
      <c r="O205" s="70"/>
    </row>
    <row r="206" spans="1:15" ht="43.25" customHeight="1">
      <c r="A206" s="56"/>
      <c r="B206" s="6"/>
      <c r="C206" s="7"/>
      <c r="D206" s="7"/>
      <c r="E206" s="70"/>
      <c r="F206" s="70"/>
      <c r="G206" s="70"/>
      <c r="H206" s="70"/>
      <c r="I206" s="7"/>
      <c r="J206" s="7"/>
      <c r="K206" s="7"/>
      <c r="L206" s="7"/>
      <c r="M206" s="7"/>
      <c r="N206" s="70"/>
      <c r="O206" s="70"/>
    </row>
    <row r="207" spans="1:15" ht="43.25" customHeight="1">
      <c r="A207" s="56"/>
      <c r="B207" s="6"/>
      <c r="C207" s="7"/>
      <c r="D207" s="7"/>
      <c r="E207" s="70"/>
      <c r="F207" s="70"/>
      <c r="G207" s="70"/>
      <c r="H207" s="70"/>
      <c r="I207" s="7"/>
      <c r="J207" s="7"/>
      <c r="K207" s="7"/>
      <c r="L207" s="7"/>
      <c r="M207" s="7"/>
      <c r="N207" s="70"/>
      <c r="O207" s="70"/>
    </row>
    <row r="208" spans="1:15" ht="43.25" customHeight="1">
      <c r="A208" s="56"/>
      <c r="B208" s="6"/>
      <c r="C208" s="7"/>
      <c r="D208" s="7"/>
      <c r="E208" s="70"/>
      <c r="F208" s="70"/>
      <c r="G208" s="70"/>
      <c r="H208" s="70"/>
      <c r="I208" s="7"/>
      <c r="J208" s="7"/>
      <c r="K208" s="7"/>
      <c r="L208" s="7"/>
      <c r="M208" s="7"/>
      <c r="N208" s="70"/>
      <c r="O208" s="70"/>
    </row>
    <row r="209" spans="1:15" ht="43.25" customHeight="1">
      <c r="A209" s="56"/>
      <c r="B209" s="6"/>
      <c r="C209" s="7"/>
      <c r="D209" s="7"/>
      <c r="E209" s="70"/>
      <c r="F209" s="70"/>
      <c r="G209" s="70"/>
      <c r="H209" s="70"/>
      <c r="I209" s="7"/>
      <c r="J209" s="7"/>
      <c r="K209" s="7"/>
      <c r="L209" s="7"/>
      <c r="M209" s="7"/>
      <c r="N209" s="70"/>
      <c r="O209" s="70"/>
    </row>
    <row r="210" spans="1:15" ht="43.25" customHeight="1">
      <c r="A210" s="56"/>
      <c r="B210" s="6"/>
      <c r="C210" s="7"/>
      <c r="D210" s="7"/>
      <c r="E210" s="70"/>
      <c r="F210" s="70"/>
      <c r="G210" s="70"/>
      <c r="H210" s="70"/>
      <c r="I210" s="7"/>
      <c r="J210" s="7"/>
      <c r="K210" s="7"/>
      <c r="L210" s="7"/>
      <c r="M210" s="7"/>
      <c r="N210" s="70"/>
      <c r="O210" s="70"/>
    </row>
    <row r="211" spans="1:15" ht="43.25" customHeight="1">
      <c r="A211" s="56"/>
      <c r="B211" s="6"/>
      <c r="C211" s="7"/>
      <c r="D211" s="7"/>
      <c r="E211" s="70"/>
      <c r="F211" s="70"/>
      <c r="G211" s="70"/>
      <c r="H211" s="70"/>
      <c r="I211" s="7"/>
      <c r="J211" s="7"/>
      <c r="K211" s="7"/>
      <c r="L211" s="7"/>
      <c r="M211" s="7"/>
      <c r="N211" s="70"/>
      <c r="O211" s="70"/>
    </row>
    <row r="212" spans="1:15" ht="43.25" customHeight="1">
      <c r="A212" s="56"/>
      <c r="B212" s="6"/>
      <c r="C212" s="7"/>
      <c r="D212" s="7"/>
      <c r="E212" s="70"/>
      <c r="F212" s="70"/>
      <c r="G212" s="70"/>
      <c r="H212" s="70"/>
      <c r="I212" s="7"/>
      <c r="J212" s="7"/>
      <c r="K212" s="7"/>
      <c r="L212" s="7"/>
      <c r="M212" s="7"/>
      <c r="N212" s="70"/>
      <c r="O212" s="70"/>
    </row>
    <row r="213" spans="1:15" ht="43.25" customHeight="1">
      <c r="A213" s="56"/>
      <c r="B213" s="6"/>
      <c r="C213" s="7"/>
      <c r="D213" s="7"/>
      <c r="E213" s="70"/>
      <c r="F213" s="70"/>
      <c r="G213" s="70"/>
      <c r="H213" s="70"/>
      <c r="I213" s="7"/>
      <c r="J213" s="7"/>
      <c r="K213" s="7"/>
      <c r="L213" s="7"/>
      <c r="M213" s="7"/>
      <c r="N213" s="70"/>
      <c r="O213" s="70"/>
    </row>
    <row r="214" spans="1:15" ht="43.25" customHeight="1">
      <c r="A214" s="56"/>
      <c r="B214" s="6"/>
      <c r="C214" s="7"/>
      <c r="D214" s="7"/>
      <c r="E214" s="70"/>
      <c r="F214" s="70"/>
      <c r="G214" s="70"/>
      <c r="H214" s="70"/>
      <c r="I214" s="7"/>
      <c r="J214" s="7"/>
      <c r="K214" s="7"/>
      <c r="L214" s="7"/>
      <c r="M214" s="7"/>
      <c r="N214" s="70"/>
      <c r="O214" s="70"/>
    </row>
    <row r="215" spans="1:15" ht="43.25" customHeight="1">
      <c r="A215" s="56"/>
      <c r="B215" s="6"/>
      <c r="C215" s="7"/>
      <c r="D215" s="7"/>
      <c r="E215" s="70"/>
      <c r="F215" s="70"/>
      <c r="G215" s="70"/>
      <c r="H215" s="70"/>
      <c r="I215" s="7"/>
      <c r="J215" s="7"/>
      <c r="K215" s="7"/>
      <c r="L215" s="7"/>
      <c r="M215" s="7"/>
      <c r="N215" s="70"/>
      <c r="O215" s="70"/>
    </row>
    <row r="216" spans="1:15" ht="43.25" customHeight="1">
      <c r="A216" s="56"/>
      <c r="B216" s="6"/>
      <c r="C216" s="7"/>
      <c r="D216" s="7"/>
      <c r="E216" s="70"/>
      <c r="F216" s="70"/>
      <c r="G216" s="70"/>
      <c r="H216" s="70"/>
      <c r="I216" s="7"/>
      <c r="J216" s="7"/>
      <c r="K216" s="7"/>
      <c r="L216" s="7"/>
      <c r="M216" s="7"/>
      <c r="N216" s="70"/>
      <c r="O216" s="70"/>
    </row>
    <row r="217" spans="1:15" ht="43.25" customHeight="1">
      <c r="A217" s="56"/>
      <c r="B217" s="6"/>
      <c r="C217" s="7"/>
      <c r="D217" s="7"/>
      <c r="E217" s="70"/>
      <c r="F217" s="70"/>
      <c r="G217" s="70"/>
      <c r="H217" s="70"/>
      <c r="I217" s="7"/>
      <c r="J217" s="7"/>
      <c r="K217" s="7"/>
      <c r="L217" s="7"/>
      <c r="M217" s="7"/>
      <c r="N217" s="70"/>
      <c r="O217" s="70"/>
    </row>
    <row r="218" spans="1:15" ht="43.25" customHeight="1">
      <c r="A218" s="56"/>
      <c r="B218" s="6"/>
      <c r="C218" s="7"/>
      <c r="D218" s="7"/>
      <c r="E218" s="70"/>
      <c r="F218" s="70"/>
      <c r="G218" s="70"/>
      <c r="H218" s="70"/>
      <c r="I218" s="7"/>
      <c r="J218" s="7"/>
      <c r="K218" s="7"/>
      <c r="L218" s="7"/>
      <c r="M218" s="7"/>
      <c r="N218" s="70"/>
      <c r="O218" s="70"/>
    </row>
    <row r="219" spans="1:15" ht="43.25" customHeight="1">
      <c r="A219" s="56"/>
      <c r="B219" s="6"/>
      <c r="C219" s="7"/>
      <c r="D219" s="7"/>
      <c r="E219" s="70"/>
      <c r="F219" s="70"/>
      <c r="G219" s="70"/>
      <c r="H219" s="70"/>
      <c r="I219" s="7"/>
      <c r="J219" s="7"/>
      <c r="K219" s="7"/>
      <c r="L219" s="7"/>
      <c r="M219" s="7"/>
      <c r="N219" s="70"/>
      <c r="O219" s="70"/>
    </row>
    <row r="220" spans="1:15" ht="43.25" customHeight="1">
      <c r="A220" s="56"/>
      <c r="B220" s="6"/>
      <c r="C220" s="7"/>
      <c r="D220" s="7"/>
      <c r="E220" s="70"/>
      <c r="F220" s="70"/>
      <c r="G220" s="70"/>
      <c r="H220" s="70"/>
      <c r="I220" s="7"/>
      <c r="J220" s="7"/>
      <c r="K220" s="7"/>
      <c r="L220" s="7"/>
      <c r="M220" s="7"/>
      <c r="N220" s="70"/>
      <c r="O220" s="70"/>
    </row>
    <row r="221" spans="1:15" ht="43.25" customHeight="1">
      <c r="A221" s="56"/>
      <c r="B221" s="6"/>
      <c r="C221" s="7"/>
      <c r="D221" s="7"/>
      <c r="E221" s="70"/>
      <c r="F221" s="70"/>
      <c r="G221" s="70"/>
      <c r="H221" s="70"/>
      <c r="I221" s="7"/>
      <c r="J221" s="7"/>
      <c r="K221" s="7"/>
      <c r="L221" s="7"/>
      <c r="M221" s="7"/>
      <c r="N221" s="70"/>
      <c r="O221" s="70"/>
    </row>
    <row r="222" spans="1:15" ht="43.25" customHeight="1">
      <c r="A222" s="56"/>
      <c r="B222" s="6"/>
      <c r="C222" s="7"/>
      <c r="D222" s="7"/>
      <c r="E222" s="70"/>
      <c r="F222" s="70"/>
      <c r="G222" s="70"/>
      <c r="H222" s="70"/>
      <c r="I222" s="7"/>
      <c r="J222" s="7"/>
      <c r="K222" s="7"/>
      <c r="L222" s="7"/>
      <c r="M222" s="7"/>
      <c r="N222" s="70"/>
      <c r="O222" s="70"/>
    </row>
    <row r="223" spans="1:15" ht="43.25" customHeight="1">
      <c r="A223" s="56"/>
      <c r="B223" s="6"/>
      <c r="C223" s="7"/>
      <c r="D223" s="7"/>
      <c r="E223" s="70"/>
      <c r="F223" s="70"/>
      <c r="G223" s="70"/>
      <c r="H223" s="70"/>
      <c r="I223" s="7"/>
      <c r="J223" s="7"/>
      <c r="K223" s="7"/>
      <c r="L223" s="7"/>
      <c r="M223" s="7"/>
      <c r="N223" s="70"/>
      <c r="O223" s="70"/>
    </row>
    <row r="224" spans="1:15" ht="43.25" customHeight="1">
      <c r="A224" s="56"/>
      <c r="B224" s="6"/>
      <c r="C224" s="7"/>
      <c r="D224" s="7"/>
      <c r="E224" s="70"/>
      <c r="F224" s="70"/>
      <c r="G224" s="70"/>
      <c r="H224" s="70"/>
      <c r="I224" s="7"/>
      <c r="J224" s="7"/>
      <c r="K224" s="7"/>
      <c r="L224" s="7"/>
      <c r="M224" s="7"/>
      <c r="N224" s="70"/>
      <c r="O224" s="70"/>
    </row>
    <row r="225" spans="1:15" ht="43.25" customHeight="1">
      <c r="A225" s="56"/>
      <c r="B225" s="6"/>
      <c r="C225" s="7"/>
      <c r="D225" s="7"/>
      <c r="E225" s="70"/>
      <c r="F225" s="70"/>
      <c r="G225" s="70"/>
      <c r="H225" s="70"/>
      <c r="I225" s="7"/>
      <c r="J225" s="7"/>
      <c r="K225" s="7"/>
      <c r="L225" s="7"/>
      <c r="M225" s="7"/>
      <c r="N225" s="70"/>
      <c r="O225" s="70"/>
    </row>
    <row r="226" spans="1:15" ht="43.25" customHeight="1">
      <c r="A226" s="56"/>
      <c r="B226" s="6"/>
      <c r="C226" s="7"/>
      <c r="D226" s="7"/>
      <c r="E226" s="70"/>
      <c r="F226" s="70"/>
      <c r="G226" s="70"/>
      <c r="H226" s="70"/>
      <c r="I226" s="7"/>
      <c r="J226" s="7"/>
      <c r="K226" s="7"/>
      <c r="L226" s="7"/>
      <c r="M226" s="7"/>
      <c r="N226" s="70"/>
      <c r="O226" s="70"/>
    </row>
    <row r="227" spans="1:15" ht="43.25" customHeight="1">
      <c r="A227" s="56"/>
      <c r="B227" s="6"/>
      <c r="C227" s="7"/>
      <c r="D227" s="7"/>
      <c r="E227" s="70"/>
      <c r="F227" s="70"/>
      <c r="G227" s="70"/>
      <c r="H227" s="70"/>
      <c r="I227" s="7"/>
      <c r="J227" s="7"/>
      <c r="K227" s="7"/>
      <c r="L227" s="7"/>
      <c r="M227" s="7"/>
      <c r="N227" s="70"/>
      <c r="O227" s="70"/>
    </row>
    <row r="228" spans="1:15" ht="43.25" customHeight="1">
      <c r="A228" s="56"/>
      <c r="B228" s="6"/>
      <c r="C228" s="7"/>
      <c r="D228" s="7"/>
      <c r="E228" s="70"/>
      <c r="F228" s="70"/>
      <c r="G228" s="70"/>
      <c r="H228" s="70"/>
      <c r="I228" s="7"/>
      <c r="J228" s="7"/>
      <c r="K228" s="7"/>
      <c r="L228" s="7"/>
      <c r="M228" s="7"/>
      <c r="N228" s="70"/>
      <c r="O228" s="70"/>
    </row>
    <row r="229" spans="1:15" ht="43.25" customHeight="1">
      <c r="A229" s="56"/>
      <c r="B229" s="6"/>
      <c r="C229" s="7"/>
      <c r="D229" s="7"/>
      <c r="E229" s="70"/>
      <c r="F229" s="70"/>
      <c r="G229" s="70"/>
      <c r="H229" s="70"/>
      <c r="I229" s="7"/>
      <c r="J229" s="7"/>
      <c r="K229" s="7"/>
      <c r="L229" s="7"/>
      <c r="M229" s="7"/>
      <c r="N229" s="70"/>
      <c r="O229" s="70"/>
    </row>
    <row r="230" spans="1:15" ht="43.25" customHeight="1">
      <c r="A230" s="56"/>
      <c r="B230" s="6"/>
      <c r="C230" s="7"/>
      <c r="D230" s="7"/>
      <c r="E230" s="70"/>
      <c r="F230" s="70"/>
      <c r="G230" s="70"/>
      <c r="H230" s="70"/>
      <c r="I230" s="7"/>
      <c r="J230" s="7"/>
      <c r="K230" s="7"/>
      <c r="L230" s="7"/>
      <c r="M230" s="7"/>
      <c r="N230" s="70"/>
      <c r="O230" s="70"/>
    </row>
    <row r="231" spans="1:15" ht="43.25" customHeight="1">
      <c r="A231" s="56"/>
      <c r="B231" s="6"/>
      <c r="C231" s="7"/>
      <c r="D231" s="7"/>
      <c r="E231" s="70"/>
      <c r="F231" s="70"/>
      <c r="G231" s="70"/>
      <c r="H231" s="70"/>
      <c r="I231" s="7"/>
      <c r="J231" s="7"/>
      <c r="K231" s="7"/>
      <c r="L231" s="7"/>
      <c r="M231" s="7"/>
      <c r="N231" s="70"/>
      <c r="O231" s="70"/>
    </row>
    <row r="232" spans="1:15" ht="43.25" customHeight="1">
      <c r="A232" s="56"/>
      <c r="B232" s="6"/>
      <c r="C232" s="7"/>
      <c r="D232" s="7"/>
      <c r="E232" s="70"/>
      <c r="F232" s="70"/>
      <c r="G232" s="70"/>
      <c r="H232" s="70"/>
      <c r="I232" s="7"/>
      <c r="J232" s="7"/>
      <c r="K232" s="7"/>
      <c r="L232" s="7"/>
      <c r="M232" s="7"/>
      <c r="N232" s="70"/>
      <c r="O232" s="70"/>
    </row>
    <row r="233" spans="1:15" ht="43.25" customHeight="1">
      <c r="A233" s="56"/>
      <c r="B233" s="6"/>
      <c r="C233" s="7"/>
      <c r="D233" s="7"/>
      <c r="E233" s="70"/>
      <c r="F233" s="70"/>
      <c r="G233" s="70"/>
      <c r="H233" s="70"/>
      <c r="I233" s="7"/>
      <c r="J233" s="7"/>
      <c r="K233" s="7"/>
      <c r="L233" s="7"/>
      <c r="M233" s="7"/>
      <c r="N233" s="70"/>
      <c r="O233" s="70"/>
    </row>
    <row r="234" spans="1:15" ht="43.25" customHeight="1">
      <c r="A234" s="56"/>
      <c r="B234" s="6"/>
      <c r="C234" s="7"/>
      <c r="D234" s="7"/>
      <c r="E234" s="70"/>
      <c r="F234" s="70"/>
      <c r="G234" s="70"/>
      <c r="H234" s="70"/>
      <c r="I234" s="7"/>
      <c r="J234" s="7"/>
      <c r="K234" s="7"/>
      <c r="L234" s="7"/>
      <c r="M234" s="7"/>
      <c r="N234" s="70"/>
      <c r="O234" s="70"/>
    </row>
    <row r="235" spans="1:15" ht="43.25" customHeight="1">
      <c r="A235" s="56"/>
      <c r="B235" s="6"/>
      <c r="C235" s="7"/>
      <c r="D235" s="7"/>
      <c r="E235" s="70"/>
      <c r="F235" s="70"/>
      <c r="G235" s="70"/>
      <c r="H235" s="70"/>
      <c r="I235" s="7"/>
      <c r="J235" s="7"/>
      <c r="K235" s="7"/>
      <c r="L235" s="7"/>
      <c r="M235" s="7"/>
      <c r="N235" s="70"/>
      <c r="O235" s="70"/>
    </row>
    <row r="236" spans="1:15" ht="43.25" customHeight="1">
      <c r="A236" s="56"/>
      <c r="B236" s="6"/>
      <c r="C236" s="7"/>
      <c r="D236" s="7"/>
      <c r="E236" s="70"/>
      <c r="F236" s="70"/>
      <c r="G236" s="70"/>
      <c r="H236" s="70"/>
      <c r="I236" s="7"/>
      <c r="J236" s="7"/>
      <c r="K236" s="7"/>
      <c r="L236" s="7"/>
      <c r="M236" s="7"/>
      <c r="N236" s="70"/>
      <c r="O236" s="70"/>
    </row>
    <row r="237" spans="1:15" ht="43.25" customHeight="1">
      <c r="A237" s="56"/>
      <c r="B237" s="6"/>
      <c r="C237" s="7"/>
      <c r="D237" s="7"/>
      <c r="E237" s="70"/>
      <c r="F237" s="70"/>
      <c r="G237" s="70"/>
      <c r="H237" s="70"/>
      <c r="I237" s="7"/>
      <c r="J237" s="7"/>
      <c r="K237" s="7"/>
      <c r="L237" s="7"/>
      <c r="M237" s="7"/>
      <c r="N237" s="70"/>
      <c r="O237" s="70"/>
    </row>
    <row r="238" spans="1:15" ht="43.25" customHeight="1">
      <c r="A238" s="56"/>
      <c r="B238" s="6"/>
      <c r="C238" s="7"/>
      <c r="D238" s="7"/>
      <c r="E238" s="70"/>
      <c r="F238" s="70"/>
      <c r="G238" s="70"/>
      <c r="H238" s="70"/>
      <c r="I238" s="7"/>
      <c r="J238" s="7"/>
      <c r="K238" s="7"/>
      <c r="L238" s="7"/>
      <c r="M238" s="7"/>
      <c r="N238" s="70"/>
      <c r="O238" s="70"/>
    </row>
    <row r="239" spans="1:15" ht="43.25" customHeight="1">
      <c r="A239" s="56"/>
      <c r="B239" s="6"/>
      <c r="C239" s="7"/>
      <c r="D239" s="7"/>
      <c r="E239" s="70"/>
      <c r="F239" s="70"/>
      <c r="G239" s="70"/>
      <c r="H239" s="70"/>
      <c r="I239" s="7"/>
      <c r="J239" s="7"/>
      <c r="K239" s="7"/>
      <c r="L239" s="7"/>
      <c r="M239" s="7"/>
      <c r="N239" s="70"/>
      <c r="O239" s="70"/>
    </row>
    <row r="240" spans="1:15" ht="43.25" customHeight="1">
      <c r="A240" s="56"/>
      <c r="B240" s="6"/>
      <c r="C240" s="7"/>
      <c r="D240" s="7"/>
      <c r="E240" s="70"/>
      <c r="F240" s="70"/>
      <c r="G240" s="70"/>
      <c r="H240" s="70"/>
      <c r="I240" s="7"/>
      <c r="J240" s="7"/>
      <c r="K240" s="7"/>
      <c r="L240" s="7"/>
      <c r="M240" s="7"/>
      <c r="N240" s="70"/>
      <c r="O240" s="70"/>
    </row>
    <row r="241" spans="1:15" ht="43.25" customHeight="1">
      <c r="A241" s="56"/>
      <c r="B241" s="6"/>
      <c r="C241" s="7"/>
      <c r="D241" s="7"/>
      <c r="E241" s="70"/>
      <c r="F241" s="70"/>
      <c r="G241" s="70"/>
      <c r="H241" s="70"/>
      <c r="I241" s="7"/>
      <c r="J241" s="7"/>
      <c r="K241" s="7"/>
      <c r="L241" s="7"/>
      <c r="M241" s="7"/>
      <c r="N241" s="70"/>
      <c r="O241" s="70"/>
    </row>
    <row r="242" spans="1:15" ht="43.25" customHeight="1">
      <c r="A242" s="56"/>
      <c r="B242" s="6"/>
      <c r="C242" s="7"/>
      <c r="D242" s="7"/>
      <c r="E242" s="70"/>
      <c r="F242" s="70"/>
      <c r="G242" s="70"/>
      <c r="H242" s="70"/>
      <c r="I242" s="7"/>
      <c r="J242" s="7"/>
      <c r="K242" s="7"/>
      <c r="L242" s="7"/>
      <c r="M242" s="7"/>
      <c r="N242" s="70"/>
      <c r="O242" s="70"/>
    </row>
    <row r="243" spans="1:15" ht="43.25" customHeight="1">
      <c r="A243" s="56"/>
      <c r="B243" s="6"/>
      <c r="C243" s="7"/>
      <c r="D243" s="7"/>
      <c r="E243" s="70"/>
      <c r="F243" s="70"/>
      <c r="G243" s="70"/>
      <c r="H243" s="70"/>
      <c r="I243" s="7"/>
      <c r="J243" s="7"/>
      <c r="K243" s="7"/>
      <c r="L243" s="7"/>
      <c r="M243" s="7"/>
      <c r="N243" s="70"/>
      <c r="O243" s="70"/>
    </row>
    <row r="244" spans="1:15" ht="43.25" customHeight="1">
      <c r="A244" s="56"/>
      <c r="B244" s="6"/>
      <c r="C244" s="7"/>
      <c r="D244" s="7"/>
      <c r="E244" s="70"/>
      <c r="F244" s="70"/>
      <c r="G244" s="70"/>
      <c r="H244" s="70"/>
      <c r="I244" s="7"/>
      <c r="J244" s="7"/>
      <c r="K244" s="7"/>
      <c r="L244" s="7"/>
      <c r="M244" s="7"/>
      <c r="N244" s="70"/>
      <c r="O244" s="70"/>
    </row>
    <row r="245" spans="1:15" ht="43.25" customHeight="1">
      <c r="A245" s="56"/>
      <c r="B245" s="6"/>
      <c r="C245" s="7"/>
      <c r="D245" s="7"/>
      <c r="E245" s="70"/>
      <c r="F245" s="70"/>
      <c r="G245" s="70"/>
      <c r="H245" s="70"/>
      <c r="I245" s="7"/>
      <c r="J245" s="7"/>
      <c r="K245" s="7"/>
      <c r="L245" s="7"/>
      <c r="M245" s="7"/>
      <c r="N245" s="70"/>
      <c r="O245" s="70"/>
    </row>
    <row r="246" spans="1:15" ht="43.25" customHeight="1">
      <c r="A246" s="56"/>
      <c r="B246" s="6"/>
      <c r="C246" s="7"/>
      <c r="D246" s="7"/>
      <c r="E246" s="70"/>
      <c r="F246" s="70"/>
      <c r="G246" s="70"/>
      <c r="H246" s="70"/>
      <c r="I246" s="7"/>
      <c r="J246" s="7"/>
      <c r="K246" s="7"/>
      <c r="L246" s="7"/>
      <c r="M246" s="7"/>
      <c r="N246" s="70"/>
      <c r="O246" s="70"/>
    </row>
    <row r="247" spans="1:15" ht="43.25" customHeight="1">
      <c r="A247" s="56"/>
      <c r="B247" s="6"/>
      <c r="C247" s="7"/>
      <c r="D247" s="7"/>
      <c r="E247" s="70"/>
      <c r="F247" s="70"/>
      <c r="G247" s="70"/>
      <c r="H247" s="70"/>
      <c r="I247" s="7"/>
      <c r="J247" s="7"/>
      <c r="K247" s="7"/>
      <c r="L247" s="7"/>
      <c r="M247" s="7"/>
      <c r="N247" s="70"/>
      <c r="O247" s="70"/>
    </row>
    <row r="248" spans="1:15" ht="43.25" customHeight="1">
      <c r="A248" s="56"/>
      <c r="B248" s="6"/>
      <c r="C248" s="7"/>
      <c r="D248" s="7"/>
      <c r="E248" s="70"/>
      <c r="F248" s="70"/>
      <c r="G248" s="70"/>
      <c r="H248" s="70"/>
      <c r="I248" s="7"/>
      <c r="J248" s="7"/>
      <c r="K248" s="7"/>
      <c r="L248" s="7"/>
      <c r="M248" s="7"/>
      <c r="N248" s="70"/>
      <c r="O248" s="70"/>
    </row>
    <row r="249" spans="1:15" ht="43.25" customHeight="1">
      <c r="A249" s="56"/>
      <c r="B249" s="6"/>
      <c r="C249" s="7"/>
      <c r="D249" s="7"/>
      <c r="E249" s="70"/>
      <c r="F249" s="70"/>
      <c r="G249" s="70"/>
      <c r="H249" s="70"/>
      <c r="I249" s="7"/>
      <c r="J249" s="7"/>
      <c r="K249" s="7"/>
      <c r="L249" s="7"/>
      <c r="M249" s="7"/>
      <c r="N249" s="70"/>
      <c r="O249" s="70"/>
    </row>
    <row r="250" spans="1:15" ht="43.25" customHeight="1">
      <c r="A250" s="56"/>
      <c r="B250" s="6"/>
      <c r="C250" s="7"/>
      <c r="D250" s="7"/>
      <c r="E250" s="70"/>
      <c r="F250" s="70"/>
      <c r="G250" s="70"/>
      <c r="H250" s="70"/>
      <c r="I250" s="7"/>
      <c r="J250" s="7"/>
      <c r="K250" s="7"/>
      <c r="L250" s="7"/>
      <c r="M250" s="7"/>
      <c r="N250" s="70"/>
      <c r="O250" s="70"/>
    </row>
    <row r="251" spans="1:15" ht="43.25" customHeight="1">
      <c r="A251" s="56"/>
      <c r="B251" s="6"/>
      <c r="C251" s="7"/>
      <c r="D251" s="7"/>
      <c r="E251" s="70"/>
      <c r="F251" s="70"/>
      <c r="G251" s="70"/>
      <c r="H251" s="70"/>
      <c r="I251" s="7"/>
      <c r="J251" s="7"/>
      <c r="K251" s="7"/>
      <c r="L251" s="7"/>
      <c r="M251" s="7"/>
      <c r="N251" s="70"/>
      <c r="O251" s="70"/>
    </row>
    <row r="252" spans="1:15" ht="43.25" customHeight="1">
      <c r="A252" s="56"/>
      <c r="B252" s="6"/>
      <c r="C252" s="7"/>
      <c r="D252" s="7"/>
      <c r="E252" s="70"/>
      <c r="F252" s="70"/>
      <c r="G252" s="70"/>
      <c r="H252" s="70"/>
      <c r="I252" s="7"/>
      <c r="J252" s="7"/>
      <c r="K252" s="7"/>
      <c r="L252" s="7"/>
      <c r="M252" s="7"/>
      <c r="N252" s="70"/>
      <c r="O252" s="70"/>
    </row>
    <row r="253" spans="1:15" ht="43.25" customHeight="1">
      <c r="A253" s="56"/>
      <c r="B253" s="6"/>
      <c r="C253" s="7"/>
      <c r="D253" s="7"/>
      <c r="E253" s="70"/>
      <c r="F253" s="70"/>
      <c r="G253" s="70"/>
      <c r="H253" s="70"/>
      <c r="I253" s="7"/>
      <c r="J253" s="7"/>
      <c r="K253" s="7"/>
      <c r="L253" s="7"/>
      <c r="M253" s="7"/>
      <c r="N253" s="70"/>
      <c r="O253" s="70"/>
    </row>
    <row r="254" spans="1:15" ht="43.25" customHeight="1">
      <c r="A254" s="56"/>
      <c r="B254" s="6"/>
      <c r="C254" s="7"/>
      <c r="D254" s="7"/>
      <c r="E254" s="70"/>
      <c r="F254" s="70"/>
      <c r="G254" s="70"/>
      <c r="H254" s="70"/>
      <c r="I254" s="7"/>
      <c r="J254" s="7"/>
      <c r="K254" s="7"/>
      <c r="L254" s="7"/>
      <c r="M254" s="7"/>
      <c r="N254" s="70"/>
      <c r="O254" s="70"/>
    </row>
    <row r="255" spans="1:15" ht="43.25" customHeight="1">
      <c r="A255" s="56"/>
      <c r="B255" s="6"/>
      <c r="C255" s="7"/>
      <c r="D255" s="7"/>
      <c r="E255" s="70"/>
      <c r="F255" s="70"/>
      <c r="G255" s="70"/>
      <c r="H255" s="70"/>
      <c r="I255" s="7"/>
      <c r="J255" s="7"/>
      <c r="K255" s="7"/>
      <c r="L255" s="7"/>
      <c r="M255" s="7"/>
      <c r="N255" s="70"/>
      <c r="O255" s="70"/>
    </row>
    <row r="256" spans="1:15" ht="43.25" customHeight="1">
      <c r="A256" s="56"/>
      <c r="B256" s="6"/>
      <c r="C256" s="7"/>
      <c r="D256" s="7"/>
      <c r="E256" s="70"/>
      <c r="F256" s="70"/>
      <c r="G256" s="70"/>
      <c r="H256" s="70"/>
      <c r="I256" s="7"/>
      <c r="J256" s="7"/>
      <c r="K256" s="7"/>
      <c r="L256" s="7"/>
      <c r="M256" s="7"/>
      <c r="N256" s="70"/>
      <c r="O256" s="70"/>
    </row>
    <row r="257" spans="1:15" ht="43.25" customHeight="1">
      <c r="A257" s="56"/>
      <c r="B257" s="6"/>
      <c r="C257" s="7"/>
      <c r="D257" s="7"/>
      <c r="E257" s="70"/>
      <c r="F257" s="70"/>
      <c r="G257" s="70"/>
      <c r="H257" s="70"/>
      <c r="I257" s="7"/>
      <c r="J257" s="7"/>
      <c r="K257" s="7"/>
      <c r="L257" s="7"/>
      <c r="M257" s="7"/>
      <c r="N257" s="70"/>
      <c r="O257" s="70"/>
    </row>
    <row r="258" spans="1:15" ht="43.25" customHeight="1">
      <c r="A258" s="56"/>
      <c r="B258" s="6"/>
      <c r="C258" s="7"/>
      <c r="D258" s="7"/>
      <c r="E258" s="70"/>
      <c r="F258" s="70"/>
      <c r="G258" s="70"/>
      <c r="H258" s="70"/>
      <c r="I258" s="7"/>
      <c r="J258" s="7"/>
      <c r="K258" s="7"/>
      <c r="L258" s="7"/>
      <c r="M258" s="7"/>
      <c r="N258" s="70"/>
      <c r="O258" s="70"/>
    </row>
    <row r="259" spans="1:15" ht="43.25" customHeight="1">
      <c r="A259" s="56"/>
      <c r="B259" s="6"/>
      <c r="C259" s="7"/>
      <c r="D259" s="7"/>
      <c r="E259" s="70"/>
      <c r="F259" s="70"/>
      <c r="G259" s="70"/>
      <c r="H259" s="70"/>
      <c r="I259" s="7"/>
      <c r="J259" s="7"/>
      <c r="K259" s="7"/>
      <c r="L259" s="7"/>
      <c r="M259" s="7"/>
      <c r="N259" s="70"/>
      <c r="O259" s="70"/>
    </row>
    <row r="260" spans="1:15" ht="43.25" customHeight="1">
      <c r="A260" s="56"/>
      <c r="B260" s="6"/>
      <c r="C260" s="7"/>
      <c r="D260" s="7"/>
      <c r="E260" s="70"/>
      <c r="F260" s="70"/>
      <c r="G260" s="70"/>
      <c r="H260" s="70"/>
      <c r="I260" s="7"/>
      <c r="J260" s="7"/>
      <c r="K260" s="7"/>
      <c r="L260" s="7"/>
      <c r="M260" s="7"/>
      <c r="N260" s="70"/>
      <c r="O260" s="70"/>
    </row>
    <row r="261" spans="1:15" ht="43.25" customHeight="1">
      <c r="A261" s="56"/>
      <c r="B261" s="6"/>
      <c r="C261" s="7"/>
      <c r="D261" s="7"/>
      <c r="E261" s="70"/>
      <c r="F261" s="70"/>
      <c r="G261" s="70"/>
      <c r="H261" s="70"/>
      <c r="I261" s="7"/>
      <c r="J261" s="7"/>
      <c r="K261" s="7"/>
      <c r="L261" s="7"/>
      <c r="M261" s="7"/>
      <c r="N261" s="70"/>
      <c r="O261" s="70"/>
    </row>
    <row r="262" spans="1:15" ht="43.25" customHeight="1">
      <c r="A262" s="56"/>
      <c r="B262" s="6"/>
      <c r="C262" s="7"/>
      <c r="D262" s="7"/>
      <c r="E262" s="70"/>
      <c r="F262" s="70"/>
      <c r="G262" s="70"/>
      <c r="H262" s="70"/>
      <c r="I262" s="7"/>
      <c r="J262" s="7"/>
      <c r="K262" s="7"/>
      <c r="L262" s="7"/>
      <c r="M262" s="7"/>
      <c r="N262" s="70"/>
      <c r="O262" s="70"/>
    </row>
    <row r="263" spans="1:15" ht="43.25" customHeight="1">
      <c r="A263" s="56"/>
      <c r="B263" s="6"/>
      <c r="C263" s="7"/>
      <c r="D263" s="7"/>
      <c r="E263" s="70"/>
      <c r="F263" s="70"/>
      <c r="G263" s="70"/>
      <c r="H263" s="70"/>
      <c r="I263" s="7"/>
      <c r="J263" s="7"/>
      <c r="K263" s="7"/>
      <c r="L263" s="7"/>
      <c r="M263" s="7"/>
      <c r="N263" s="70"/>
      <c r="O263" s="70"/>
    </row>
    <row r="264" spans="1:15" ht="43.25" customHeight="1">
      <c r="A264" s="56"/>
      <c r="B264" s="6"/>
      <c r="C264" s="7"/>
      <c r="D264" s="7"/>
      <c r="E264" s="70"/>
      <c r="F264" s="70"/>
      <c r="G264" s="70"/>
      <c r="H264" s="70"/>
      <c r="I264" s="7"/>
      <c r="J264" s="7"/>
      <c r="K264" s="7"/>
      <c r="L264" s="7"/>
      <c r="M264" s="7"/>
      <c r="N264" s="70"/>
      <c r="O264" s="70"/>
    </row>
    <row r="265" spans="1:15" ht="43.25" customHeight="1">
      <c r="A265" s="56"/>
      <c r="B265" s="6"/>
      <c r="C265" s="7"/>
      <c r="D265" s="7"/>
      <c r="E265" s="70"/>
      <c r="F265" s="70"/>
      <c r="G265" s="70"/>
      <c r="H265" s="70"/>
      <c r="I265" s="7"/>
      <c r="J265" s="7"/>
      <c r="K265" s="7"/>
      <c r="L265" s="7"/>
      <c r="M265" s="7"/>
      <c r="N265" s="70"/>
      <c r="O265" s="70"/>
    </row>
    <row r="266" spans="1:15" ht="43.25" customHeight="1">
      <c r="A266" s="56"/>
      <c r="B266" s="6"/>
      <c r="C266" s="7"/>
      <c r="D266" s="7"/>
      <c r="E266" s="70"/>
      <c r="F266" s="70"/>
      <c r="G266" s="70"/>
      <c r="H266" s="70"/>
      <c r="I266" s="7"/>
      <c r="J266" s="7"/>
      <c r="K266" s="7"/>
      <c r="L266" s="7"/>
      <c r="M266" s="7"/>
      <c r="N266" s="70"/>
      <c r="O266" s="70"/>
    </row>
    <row r="267" spans="1:15" ht="43.25" customHeight="1">
      <c r="A267" s="56"/>
      <c r="B267" s="6"/>
      <c r="C267" s="7"/>
      <c r="D267" s="7"/>
      <c r="E267" s="70"/>
      <c r="F267" s="70"/>
      <c r="G267" s="70"/>
      <c r="H267" s="70"/>
      <c r="I267" s="7"/>
      <c r="J267" s="7"/>
      <c r="K267" s="7"/>
      <c r="L267" s="7"/>
      <c r="M267" s="7"/>
      <c r="N267" s="70"/>
      <c r="O267" s="70"/>
    </row>
    <row r="268" spans="1:15" ht="43.25" customHeight="1">
      <c r="A268" s="56"/>
      <c r="B268" s="6"/>
      <c r="C268" s="7"/>
      <c r="D268" s="7"/>
      <c r="E268" s="70"/>
      <c r="F268" s="70"/>
      <c r="G268" s="70"/>
      <c r="H268" s="70"/>
      <c r="I268" s="7"/>
      <c r="J268" s="7"/>
      <c r="K268" s="7"/>
      <c r="L268" s="7"/>
      <c r="M268" s="7"/>
      <c r="N268" s="70"/>
      <c r="O268" s="70"/>
    </row>
    <row r="269" spans="1:15" ht="43.25" customHeight="1">
      <c r="A269" s="56"/>
      <c r="B269" s="6"/>
      <c r="C269" s="7"/>
      <c r="D269" s="7"/>
      <c r="E269" s="70"/>
      <c r="F269" s="70"/>
      <c r="G269" s="70"/>
      <c r="H269" s="70"/>
      <c r="I269" s="7"/>
      <c r="J269" s="7"/>
      <c r="K269" s="7"/>
      <c r="L269" s="7"/>
      <c r="M269" s="7"/>
      <c r="N269" s="70"/>
      <c r="O269" s="70"/>
    </row>
    <row r="270" spans="1:15" ht="43.25" customHeight="1">
      <c r="A270" s="56"/>
      <c r="B270" s="6"/>
      <c r="C270" s="7"/>
      <c r="D270" s="7"/>
      <c r="E270" s="70"/>
      <c r="F270" s="70"/>
      <c r="G270" s="70"/>
      <c r="H270" s="70"/>
      <c r="I270" s="7"/>
      <c r="J270" s="7"/>
      <c r="K270" s="7"/>
      <c r="L270" s="7"/>
      <c r="M270" s="7"/>
      <c r="N270" s="70"/>
      <c r="O270" s="70"/>
    </row>
    <row r="271" spans="1:15" ht="43.25" customHeight="1">
      <c r="A271" s="56"/>
      <c r="B271" s="6"/>
      <c r="C271" s="7"/>
      <c r="D271" s="7"/>
      <c r="E271" s="70"/>
      <c r="F271" s="70"/>
      <c r="G271" s="70"/>
      <c r="H271" s="70"/>
      <c r="I271" s="7"/>
      <c r="J271" s="7"/>
      <c r="K271" s="7"/>
      <c r="L271" s="7"/>
      <c r="M271" s="7"/>
      <c r="N271" s="70"/>
      <c r="O271" s="70"/>
    </row>
    <row r="272" spans="1:15" ht="43.25" customHeight="1">
      <c r="A272" s="56"/>
      <c r="B272" s="6"/>
      <c r="C272" s="7"/>
      <c r="D272" s="7"/>
      <c r="E272" s="70"/>
      <c r="F272" s="70"/>
      <c r="G272" s="70"/>
      <c r="H272" s="70"/>
      <c r="I272" s="7"/>
      <c r="J272" s="7"/>
      <c r="K272" s="7"/>
      <c r="L272" s="7"/>
      <c r="M272" s="7"/>
      <c r="N272" s="70"/>
      <c r="O272" s="70"/>
    </row>
    <row r="273" spans="1:15" ht="43.25" customHeight="1">
      <c r="A273" s="56"/>
      <c r="B273" s="6"/>
      <c r="C273" s="7"/>
      <c r="D273" s="7"/>
      <c r="E273" s="70"/>
      <c r="F273" s="70"/>
      <c r="G273" s="70"/>
      <c r="H273" s="70"/>
      <c r="I273" s="7"/>
      <c r="J273" s="7"/>
      <c r="K273" s="7"/>
      <c r="L273" s="7"/>
      <c r="M273" s="7"/>
      <c r="N273" s="70"/>
      <c r="O273" s="70"/>
    </row>
    <row r="274" spans="1:15" ht="43.25" customHeight="1">
      <c r="A274" s="56"/>
      <c r="B274" s="6"/>
      <c r="C274" s="7"/>
      <c r="D274" s="7"/>
      <c r="E274" s="70"/>
      <c r="F274" s="70"/>
      <c r="G274" s="70"/>
      <c r="H274" s="70"/>
      <c r="I274" s="7"/>
      <c r="J274" s="7"/>
      <c r="K274" s="7"/>
      <c r="L274" s="7"/>
      <c r="M274" s="7"/>
      <c r="N274" s="70"/>
      <c r="O274" s="70"/>
    </row>
    <row r="275" spans="1:15" ht="43.25" customHeight="1">
      <c r="A275" s="56"/>
      <c r="B275" s="6"/>
      <c r="C275" s="7"/>
      <c r="D275" s="7"/>
      <c r="E275" s="70"/>
      <c r="F275" s="70"/>
      <c r="G275" s="70"/>
      <c r="H275" s="70"/>
      <c r="I275" s="7"/>
      <c r="J275" s="7"/>
      <c r="K275" s="7"/>
      <c r="L275" s="7"/>
      <c r="M275" s="7"/>
      <c r="N275" s="70"/>
      <c r="O275" s="70"/>
    </row>
    <row r="276" spans="1:15" ht="43.25" customHeight="1">
      <c r="A276" s="56"/>
      <c r="B276" s="6"/>
      <c r="C276" s="7"/>
      <c r="D276" s="7"/>
      <c r="E276" s="70"/>
      <c r="F276" s="70"/>
      <c r="G276" s="70"/>
      <c r="H276" s="70"/>
      <c r="I276" s="7"/>
      <c r="J276" s="7"/>
      <c r="K276" s="7"/>
      <c r="L276" s="7"/>
      <c r="M276" s="7"/>
      <c r="N276" s="70"/>
      <c r="O276" s="70"/>
    </row>
    <row r="277" spans="1:15" ht="43.25" customHeight="1">
      <c r="A277" s="56"/>
      <c r="B277" s="6"/>
      <c r="C277" s="7"/>
      <c r="D277" s="7"/>
      <c r="E277" s="70"/>
      <c r="F277" s="70"/>
      <c r="G277" s="70"/>
      <c r="H277" s="70"/>
      <c r="I277" s="7"/>
      <c r="J277" s="7"/>
      <c r="K277" s="7"/>
      <c r="L277" s="7"/>
      <c r="M277" s="7"/>
      <c r="N277" s="70"/>
      <c r="O277" s="70"/>
    </row>
    <row r="278" spans="1:15" ht="43.25" customHeight="1">
      <c r="A278" s="56"/>
      <c r="B278" s="6"/>
      <c r="C278" s="7"/>
      <c r="D278" s="7"/>
      <c r="E278" s="70"/>
      <c r="F278" s="70"/>
      <c r="G278" s="70"/>
      <c r="H278" s="70"/>
      <c r="I278" s="7"/>
      <c r="J278" s="7"/>
      <c r="K278" s="7"/>
      <c r="L278" s="7"/>
      <c r="M278" s="7"/>
      <c r="N278" s="70"/>
      <c r="O278" s="70"/>
    </row>
    <row r="279" spans="1:15" ht="43.25" customHeight="1">
      <c r="A279" s="56"/>
      <c r="B279" s="6"/>
      <c r="C279" s="7"/>
      <c r="D279" s="7"/>
      <c r="E279" s="70"/>
      <c r="F279" s="70"/>
      <c r="G279" s="70"/>
      <c r="H279" s="70"/>
      <c r="I279" s="7"/>
      <c r="J279" s="7"/>
      <c r="K279" s="7"/>
      <c r="L279" s="7"/>
      <c r="M279" s="7"/>
      <c r="N279" s="70"/>
      <c r="O279" s="70"/>
    </row>
    <row r="280" spans="1:15" ht="43.25" customHeight="1">
      <c r="A280" s="56"/>
      <c r="B280" s="6"/>
      <c r="C280" s="7"/>
      <c r="D280" s="7"/>
      <c r="E280" s="70"/>
      <c r="F280" s="70"/>
      <c r="G280" s="70"/>
      <c r="H280" s="70"/>
      <c r="I280" s="7"/>
      <c r="J280" s="7"/>
      <c r="K280" s="7"/>
      <c r="L280" s="7"/>
      <c r="M280" s="7"/>
      <c r="N280" s="70"/>
      <c r="O280" s="70"/>
    </row>
    <row r="281" spans="1:15" ht="43.25" customHeight="1">
      <c r="A281" s="56"/>
      <c r="B281" s="6"/>
      <c r="C281" s="7"/>
      <c r="D281" s="7"/>
      <c r="E281" s="70"/>
      <c r="F281" s="70"/>
      <c r="G281" s="70"/>
      <c r="H281" s="70"/>
      <c r="I281" s="7"/>
      <c r="J281" s="7"/>
      <c r="K281" s="7"/>
      <c r="L281" s="7"/>
      <c r="M281" s="7"/>
      <c r="N281" s="70"/>
      <c r="O281" s="70"/>
    </row>
    <row r="282" spans="1:15" ht="43.25" customHeight="1">
      <c r="A282" s="56"/>
      <c r="B282" s="6"/>
      <c r="C282" s="7"/>
      <c r="D282" s="7"/>
      <c r="E282" s="70"/>
      <c r="F282" s="70"/>
      <c r="G282" s="70"/>
      <c r="H282" s="70"/>
      <c r="I282" s="7"/>
      <c r="J282" s="7"/>
      <c r="K282" s="7"/>
      <c r="L282" s="7"/>
      <c r="M282" s="7"/>
      <c r="N282" s="70"/>
      <c r="O282" s="70"/>
    </row>
    <row r="283" spans="1:15" ht="43.25" customHeight="1">
      <c r="A283" s="56"/>
      <c r="B283" s="6"/>
      <c r="C283" s="7"/>
      <c r="D283" s="7"/>
      <c r="E283" s="70"/>
      <c r="F283" s="70"/>
      <c r="G283" s="70"/>
      <c r="H283" s="70"/>
      <c r="I283" s="7"/>
      <c r="J283" s="7"/>
      <c r="K283" s="7"/>
      <c r="L283" s="7"/>
      <c r="M283" s="7"/>
      <c r="N283" s="70"/>
      <c r="O283" s="70"/>
    </row>
    <row r="284" spans="1:15" ht="43.25" customHeight="1">
      <c r="A284" s="56"/>
      <c r="B284" s="6"/>
      <c r="C284" s="7"/>
      <c r="D284" s="7"/>
      <c r="E284" s="70"/>
      <c r="F284" s="70"/>
      <c r="G284" s="70"/>
      <c r="H284" s="70"/>
      <c r="I284" s="7"/>
      <c r="J284" s="7"/>
      <c r="K284" s="7"/>
      <c r="L284" s="7"/>
      <c r="M284" s="7"/>
      <c r="N284" s="70"/>
      <c r="O284" s="70"/>
    </row>
    <row r="285" spans="1:15" ht="43.25" customHeight="1">
      <c r="A285" s="56"/>
      <c r="B285" s="6"/>
      <c r="C285" s="7"/>
      <c r="D285" s="7"/>
      <c r="E285" s="70"/>
      <c r="F285" s="70"/>
      <c r="G285" s="70"/>
      <c r="H285" s="70"/>
      <c r="I285" s="7"/>
      <c r="J285" s="7"/>
      <c r="K285" s="7"/>
      <c r="L285" s="7"/>
      <c r="M285" s="7"/>
      <c r="N285" s="70"/>
      <c r="O285" s="70"/>
    </row>
    <row r="286" spans="1:15" ht="43.25" customHeight="1">
      <c r="A286" s="56"/>
      <c r="B286" s="6"/>
      <c r="C286" s="7"/>
      <c r="D286" s="7"/>
      <c r="E286" s="70"/>
      <c r="F286" s="70"/>
      <c r="G286" s="70"/>
      <c r="H286" s="70"/>
      <c r="I286" s="7"/>
      <c r="J286" s="7"/>
      <c r="K286" s="7"/>
      <c r="L286" s="7"/>
      <c r="M286" s="7"/>
      <c r="N286" s="70"/>
      <c r="O286" s="70"/>
    </row>
    <row r="287" spans="1:15" ht="43.25" customHeight="1">
      <c r="A287" s="56"/>
      <c r="B287" s="6"/>
      <c r="C287" s="7"/>
      <c r="D287" s="7"/>
      <c r="E287" s="70"/>
      <c r="F287" s="70"/>
      <c r="G287" s="70"/>
      <c r="H287" s="70"/>
      <c r="I287" s="7"/>
      <c r="J287" s="7"/>
      <c r="K287" s="7"/>
      <c r="L287" s="7"/>
      <c r="M287" s="7"/>
      <c r="N287" s="70"/>
      <c r="O287" s="70"/>
    </row>
    <row r="288" spans="1:15" ht="43.25" customHeight="1">
      <c r="A288" s="56"/>
      <c r="B288" s="6"/>
      <c r="C288" s="7"/>
      <c r="D288" s="7"/>
      <c r="E288" s="70"/>
      <c r="F288" s="70"/>
      <c r="G288" s="70"/>
      <c r="H288" s="70"/>
      <c r="I288" s="7"/>
      <c r="J288" s="7"/>
      <c r="K288" s="7"/>
      <c r="L288" s="7"/>
      <c r="M288" s="7"/>
      <c r="N288" s="70"/>
      <c r="O288" s="70"/>
    </row>
    <row r="289" spans="1:15" ht="43.25" customHeight="1">
      <c r="A289" s="56"/>
      <c r="B289" s="6"/>
      <c r="C289" s="7"/>
      <c r="D289" s="7"/>
      <c r="E289" s="70"/>
      <c r="F289" s="70"/>
      <c r="G289" s="70"/>
      <c r="H289" s="70"/>
      <c r="I289" s="7"/>
      <c r="J289" s="7"/>
      <c r="K289" s="7"/>
      <c r="L289" s="7"/>
      <c r="M289" s="7"/>
      <c r="N289" s="70"/>
      <c r="O289" s="70"/>
    </row>
    <row r="290" spans="1:15" ht="43.25" customHeight="1">
      <c r="A290" s="56"/>
      <c r="B290" s="6"/>
      <c r="C290" s="7"/>
      <c r="D290" s="7"/>
      <c r="E290" s="70"/>
      <c r="F290" s="70"/>
      <c r="G290" s="70"/>
      <c r="H290" s="70"/>
      <c r="I290" s="7"/>
      <c r="J290" s="7"/>
      <c r="K290" s="7"/>
      <c r="L290" s="7"/>
      <c r="M290" s="7"/>
      <c r="N290" s="70"/>
      <c r="O290" s="70"/>
    </row>
    <row r="291" spans="1:15" ht="43.25" customHeight="1">
      <c r="A291" s="56"/>
      <c r="B291" s="6"/>
      <c r="C291" s="7"/>
      <c r="D291" s="7"/>
      <c r="E291" s="70"/>
      <c r="F291" s="70"/>
      <c r="G291" s="70"/>
      <c r="H291" s="70"/>
      <c r="I291" s="7"/>
      <c r="J291" s="7"/>
      <c r="K291" s="7"/>
      <c r="L291" s="7"/>
      <c r="M291" s="7"/>
      <c r="N291" s="70"/>
      <c r="O291" s="70"/>
    </row>
    <row r="292" spans="1:15" ht="43.25" customHeight="1">
      <c r="A292" s="56"/>
      <c r="B292" s="6"/>
      <c r="C292" s="7"/>
      <c r="D292" s="7"/>
      <c r="E292" s="70"/>
      <c r="F292" s="70"/>
      <c r="G292" s="70"/>
      <c r="H292" s="70"/>
      <c r="I292" s="7"/>
      <c r="J292" s="7"/>
      <c r="K292" s="7"/>
      <c r="L292" s="7"/>
      <c r="M292" s="7"/>
      <c r="N292" s="70"/>
      <c r="O292" s="70"/>
    </row>
    <row r="293" spans="1:15" ht="43.25" customHeight="1">
      <c r="A293" s="56"/>
      <c r="B293" s="6"/>
      <c r="C293" s="7"/>
      <c r="D293" s="7"/>
      <c r="E293" s="70"/>
      <c r="F293" s="70"/>
      <c r="G293" s="70"/>
      <c r="H293" s="70"/>
      <c r="I293" s="7"/>
      <c r="J293" s="7"/>
      <c r="K293" s="7"/>
      <c r="L293" s="7"/>
      <c r="M293" s="7"/>
      <c r="N293" s="70"/>
      <c r="O293" s="70"/>
    </row>
    <row r="294" spans="1:15" ht="43.25" customHeight="1">
      <c r="A294" s="56"/>
      <c r="B294" s="6"/>
      <c r="C294" s="7"/>
      <c r="D294" s="7"/>
      <c r="E294" s="70"/>
      <c r="F294" s="70"/>
      <c r="G294" s="70"/>
      <c r="H294" s="70"/>
      <c r="I294" s="7"/>
      <c r="J294" s="7"/>
      <c r="K294" s="7"/>
      <c r="L294" s="7"/>
      <c r="M294" s="7"/>
      <c r="N294" s="70"/>
      <c r="O294" s="70"/>
    </row>
    <row r="295" spans="1:15" ht="43.25" customHeight="1">
      <c r="A295" s="56"/>
      <c r="B295" s="6"/>
      <c r="C295" s="7"/>
      <c r="D295" s="7"/>
      <c r="E295" s="70"/>
      <c r="F295" s="70"/>
      <c r="G295" s="70"/>
      <c r="H295" s="70"/>
      <c r="I295" s="7"/>
      <c r="J295" s="7"/>
      <c r="K295" s="7"/>
      <c r="L295" s="7"/>
      <c r="M295" s="7"/>
      <c r="N295" s="70"/>
      <c r="O295" s="70"/>
    </row>
    <row r="296" spans="1:15" ht="43.25" customHeight="1">
      <c r="A296" s="56"/>
      <c r="B296" s="6"/>
      <c r="C296" s="7"/>
      <c r="D296" s="7"/>
      <c r="E296" s="70"/>
      <c r="F296" s="70"/>
      <c r="G296" s="70"/>
      <c r="H296" s="70"/>
      <c r="I296" s="7"/>
      <c r="J296" s="7"/>
      <c r="K296" s="7"/>
      <c r="L296" s="7"/>
      <c r="M296" s="7"/>
      <c r="N296" s="70"/>
      <c r="O296" s="70"/>
    </row>
    <row r="297" spans="1:15" ht="43.25" customHeight="1">
      <c r="A297" s="56"/>
      <c r="B297" s="6"/>
      <c r="C297" s="7"/>
      <c r="D297" s="7"/>
      <c r="E297" s="70"/>
      <c r="F297" s="70"/>
      <c r="G297" s="70"/>
      <c r="H297" s="70"/>
      <c r="I297" s="7"/>
      <c r="J297" s="7"/>
      <c r="K297" s="7"/>
      <c r="L297" s="7"/>
      <c r="M297" s="7"/>
      <c r="N297" s="70"/>
      <c r="O297" s="70"/>
    </row>
    <row r="298" spans="1:15" ht="43.25" customHeight="1">
      <c r="A298" s="56"/>
      <c r="B298" s="6"/>
      <c r="C298" s="7"/>
      <c r="D298" s="7"/>
      <c r="E298" s="70"/>
      <c r="F298" s="70"/>
      <c r="G298" s="70"/>
      <c r="H298" s="70"/>
      <c r="I298" s="7"/>
      <c r="J298" s="7"/>
      <c r="K298" s="7"/>
      <c r="L298" s="7"/>
      <c r="M298" s="7"/>
      <c r="N298" s="70"/>
      <c r="O298" s="70"/>
    </row>
    <row r="299" spans="1:15" ht="43.25" customHeight="1">
      <c r="A299" s="56"/>
      <c r="B299" s="6"/>
      <c r="C299" s="7"/>
      <c r="D299" s="7"/>
      <c r="E299" s="70"/>
      <c r="F299" s="70"/>
      <c r="G299" s="70"/>
      <c r="H299" s="70"/>
      <c r="I299" s="7"/>
      <c r="J299" s="7"/>
      <c r="K299" s="7"/>
      <c r="L299" s="7"/>
      <c r="M299" s="7"/>
      <c r="N299" s="70"/>
      <c r="O299" s="70"/>
    </row>
    <row r="300" spans="1:15" ht="43.25" customHeight="1">
      <c r="A300" s="56"/>
      <c r="B300" s="6"/>
      <c r="C300" s="7"/>
      <c r="D300" s="7"/>
      <c r="E300" s="70"/>
      <c r="F300" s="70"/>
      <c r="G300" s="70"/>
      <c r="H300" s="70"/>
      <c r="I300" s="7"/>
      <c r="J300" s="7"/>
      <c r="K300" s="7"/>
      <c r="L300" s="7"/>
      <c r="M300" s="7"/>
      <c r="N300" s="70"/>
      <c r="O300" s="70"/>
    </row>
    <row r="301" spans="1:15" ht="43.25" customHeight="1">
      <c r="A301" s="56"/>
      <c r="B301" s="6"/>
      <c r="C301" s="7"/>
      <c r="D301" s="7"/>
      <c r="E301" s="70"/>
      <c r="F301" s="70"/>
      <c r="G301" s="70"/>
      <c r="H301" s="70"/>
      <c r="I301" s="7"/>
      <c r="J301" s="7"/>
      <c r="K301" s="7"/>
      <c r="L301" s="7"/>
      <c r="M301" s="7"/>
      <c r="N301" s="70"/>
      <c r="O301" s="70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9" type="noConversion"/>
  <conditionalFormatting sqref="A1:A67 A110:A127 G69:N105 A106">
    <cfRule type="expression" dxfId="781" priority="433">
      <formula>$C1="Option"</formula>
    </cfRule>
  </conditionalFormatting>
  <conditionalFormatting sqref="A67:A68 G63:N64">
    <cfRule type="expression" dxfId="780" priority="443">
      <formula>#REF!="Option"</formula>
    </cfRule>
  </conditionalFormatting>
  <conditionalFormatting sqref="A68:A69 C68:C69 E68:E69 G68:N69">
    <cfRule type="expression" dxfId="779" priority="444">
      <formula>$B67="Option"</formula>
    </cfRule>
  </conditionalFormatting>
  <conditionalFormatting sqref="A69:A105">
    <cfRule type="expression" dxfId="778" priority="70">
      <formula>$C69="Option"</formula>
    </cfRule>
  </conditionalFormatting>
  <conditionalFormatting sqref="A107:A109">
    <cfRule type="expression" dxfId="777" priority="13">
      <formula>$C107="Option"</formula>
    </cfRule>
  </conditionalFormatting>
  <conditionalFormatting sqref="A124:A128">
    <cfRule type="expression" dxfId="776" priority="318">
      <formula>$F125="Fermeture"</formula>
    </cfRule>
    <cfRule type="expression" dxfId="775" priority="319">
      <formula>$F125="Modification"</formula>
    </cfRule>
    <cfRule type="expression" dxfId="774" priority="320">
      <formula>$F125="Création"</formula>
    </cfRule>
  </conditionalFormatting>
  <conditionalFormatting sqref="A128">
    <cfRule type="expression" dxfId="773" priority="321">
      <formula>#REF!="Option"</formula>
    </cfRule>
  </conditionalFormatting>
  <conditionalFormatting sqref="A129">
    <cfRule type="expression" dxfId="772" priority="322">
      <formula>$B128="Option"</formula>
    </cfRule>
  </conditionalFormatting>
  <conditionalFormatting sqref="A129:A145">
    <cfRule type="expression" dxfId="771" priority="324">
      <formula>$F129="Fermeture"</formula>
    </cfRule>
    <cfRule type="expression" dxfId="770" priority="325">
      <formula>$F129="Modification"</formula>
    </cfRule>
    <cfRule type="expression" dxfId="769" priority="326">
      <formula>$F129="Création"</formula>
    </cfRule>
  </conditionalFormatting>
  <conditionalFormatting sqref="A130:A187">
    <cfRule type="expression" dxfId="768" priority="262">
      <formula>$C130="Option"</formula>
    </cfRule>
  </conditionalFormatting>
  <conditionalFormatting sqref="A151:A180 A189:A205">
    <cfRule type="expression" dxfId="767" priority="270">
      <formula>$F151="Modification"</formula>
    </cfRule>
    <cfRule type="expression" dxfId="766" priority="271">
      <formula>$F151="Création"</formula>
    </cfRule>
  </conditionalFormatting>
  <conditionalFormatting sqref="A184:A188">
    <cfRule type="expression" dxfId="765" priority="263">
      <formula>$F185="Fermeture"</formula>
    </cfRule>
    <cfRule type="expression" dxfId="764" priority="264">
      <formula>$F185="Modification"</formula>
    </cfRule>
    <cfRule type="expression" dxfId="763" priority="265">
      <formula>$F185="Création"</formula>
    </cfRule>
  </conditionalFormatting>
  <conditionalFormatting sqref="A188">
    <cfRule type="expression" dxfId="762" priority="266">
      <formula>#REF!="Option"</formula>
    </cfRule>
  </conditionalFormatting>
  <conditionalFormatting sqref="A189">
    <cfRule type="expression" dxfId="761" priority="267">
      <formula>$B188="Option"</formula>
    </cfRule>
  </conditionalFormatting>
  <conditionalFormatting sqref="A189:A205 A151:A180">
    <cfRule type="expression" dxfId="760" priority="269">
      <formula>$F151="Fermeture"</formula>
    </cfRule>
  </conditionalFormatting>
  <conditionalFormatting sqref="A190:A1000">
    <cfRule type="expression" dxfId="759" priority="268">
      <formula>$C190="Option"</formula>
    </cfRule>
  </conditionalFormatting>
  <conditionalFormatting sqref="A74:B74">
    <cfRule type="expression" dxfId="758" priority="85">
      <formula>$F74="Fermeture"</formula>
    </cfRule>
    <cfRule type="expression" dxfId="757" priority="86">
      <formula>$F74="Modification"</formula>
    </cfRule>
    <cfRule type="expression" dxfId="756" priority="87">
      <formula>$F74="Création"</formula>
    </cfRule>
  </conditionalFormatting>
  <conditionalFormatting sqref="A83:B83">
    <cfRule type="expression" dxfId="755" priority="88">
      <formula>$F83="Fermeture"</formula>
    </cfRule>
    <cfRule type="expression" dxfId="754" priority="89">
      <formula>$F83="Modification"</formula>
    </cfRule>
    <cfRule type="expression" dxfId="753" priority="90">
      <formula>$F83="Création"</formula>
    </cfRule>
  </conditionalFormatting>
  <conditionalFormatting sqref="A19:C26">
    <cfRule type="expression" dxfId="752" priority="467">
      <formula>$F19="Fermeture"</formula>
    </cfRule>
    <cfRule type="expression" dxfId="751" priority="468">
      <formula>$F19="Modification"</formula>
    </cfRule>
    <cfRule type="expression" dxfId="750" priority="469">
      <formula>$F19="Création"</formula>
    </cfRule>
  </conditionalFormatting>
  <conditionalFormatting sqref="A60:C62 A62:A63 C62:C63">
    <cfRule type="expression" dxfId="749" priority="431">
      <formula>$F61="Modification"</formula>
    </cfRule>
    <cfRule type="expression" dxfId="748" priority="432">
      <formula>$F61="Création"</formula>
    </cfRule>
  </conditionalFormatting>
  <conditionalFormatting sqref="A60:C62">
    <cfRule type="expression" dxfId="747" priority="430">
      <formula>$F61="Fermeture"</formula>
    </cfRule>
  </conditionalFormatting>
  <conditionalFormatting sqref="A62:C63">
    <cfRule type="expression" dxfId="746" priority="424">
      <formula>$F63="Fermeture"</formula>
    </cfRule>
  </conditionalFormatting>
  <conditionalFormatting sqref="A121:C123">
    <cfRule type="expression" dxfId="745" priority="203">
      <formula>$F122="Fermeture"</formula>
    </cfRule>
    <cfRule type="expression" dxfId="744" priority="204">
      <formula>$F122="Modification"</formula>
    </cfRule>
    <cfRule type="expression" dxfId="743" priority="205">
      <formula>$F122="Création"</formula>
    </cfRule>
  </conditionalFormatting>
  <conditionalFormatting sqref="A181:C183">
    <cfRule type="expression" dxfId="742" priority="140">
      <formula>$F182="Fermeture"</formula>
    </cfRule>
    <cfRule type="expression" dxfId="741" priority="141">
      <formula>$F182="Modification"</formula>
    </cfRule>
    <cfRule type="expression" dxfId="740" priority="142">
      <formula>$F182="Création"</formula>
    </cfRule>
  </conditionalFormatting>
  <conditionalFormatting sqref="A88:D88 C89:D89 A89:A94">
    <cfRule type="expression" dxfId="739" priority="72">
      <formula>$F88="Fermeture"</formula>
    </cfRule>
    <cfRule type="expression" dxfId="738" priority="73">
      <formula>$F88="Modification"</formula>
    </cfRule>
    <cfRule type="expression" dxfId="737" priority="74">
      <formula>$F88="Création"</formula>
    </cfRule>
  </conditionalFormatting>
  <conditionalFormatting sqref="A1:O9 A10:E10 K10:O11 A11:D11 A12:O12 A13:H13 J13:O16 A14:F14 A15:H15 A16:F16 A17:O18 D19:O21 D22:N26 A206:O1000">
    <cfRule type="expression" dxfId="736" priority="484">
      <formula>$F1="Modification"</formula>
    </cfRule>
    <cfRule type="expression" dxfId="735" priority="485">
      <formula>$F1="Création"</formula>
    </cfRule>
  </conditionalFormatting>
  <conditionalFormatting sqref="A1:O9 K10:O11 A12:O12 J13:O16 A17:O18 D19:O21 D22:N26 A206:O1000 A10:E10 A11:D11 A13:H13 A14:F14 A15:H15 A16:F16">
    <cfRule type="expression" dxfId="734" priority="483">
      <formula>$F1="Fermeture"</formula>
    </cfRule>
  </conditionalFormatting>
  <conditionalFormatting sqref="A27:O31 A31:A34 C31:O34 A34:O36 A37:N37 L37:N44 A37:A60 A40:N41 A44:N45 K45:N48 A48:N49 L49:N60 A52:N53 A56:N57 D60:N63 E63:N65 D65:M67 E67:N68 A68 C68 E68:O68 A69:O73 C74:O74 A75:O82 C83:O83 A84:O84 E88:O96 E97:N97 L98:N100 E101:N101 L102:N104 E105:N105 L110:N112 K113:N113 L114:N116 K117:N117 L118:N120 D121:N123 E124:N125 D126:M127 E128:N128 C129 E129:O129 B130:O145 A146:O150 B151:O151 C152:O154 B155:O156 B157:N157 L158:N160 B161:N161 L162:N164 B165:N165 K166:N168 B169:N169 L170:N172 B173:N173 L174:N176 B177:N177 L178:N180 D181:N183 E184:N185 D186:M187 E188:N188 C189 E189:O189 B190:O205">
    <cfRule type="expression" dxfId="733" priority="437">
      <formula>$F27="Modification"</formula>
    </cfRule>
    <cfRule type="expression" dxfId="732" priority="438">
      <formula>$F27="Création"</formula>
    </cfRule>
  </conditionalFormatting>
  <conditionalFormatting sqref="A27:O31 C31:O34 A34:O36 A37:N37 L37:N44 A40:N41 A44:N45 K45:N48 A48:N49 L49:N60 A52:N53 A56:N57 D60:N63 E63:N65 E67:N68 E68:O68 A69:O73 C74:O74 A75:O82 C83:O83 A84:O84 E88:O96 E97:N97 L98:N100 E101:N101 L102:N104 E105:N105 L110:N112 K113:N113 L114:N116 K117:N117 L118:N120 D121:N123 E124:N125 E128:N128 E129:O129 B130:O145 A146:O150 B151:O151 C152:O154 B155:O156 B157:N157 L158:N160 B161:N161 L162:N164 B165:N165 K166:N168 B169:N169 L170:N172 B173:N173 L174:N176 B177:N177 L178:N180 D181:N183 E184:N185 E188:N188 E189:O189 B190:O205 D65:M67 D126:M127 D186:M187 A31:A34 A37:A60 C129 C189 A68 C68">
    <cfRule type="expression" dxfId="731" priority="436">
      <formula>$F27="Fermeture"</formula>
    </cfRule>
  </conditionalFormatting>
  <conditionalFormatting sqref="A85:O87">
    <cfRule type="expression" dxfId="730" priority="82">
      <formula>$F85="Fermeture"</formula>
    </cfRule>
    <cfRule type="expression" dxfId="729" priority="83">
      <formula>$F85="Modification"</formula>
    </cfRule>
    <cfRule type="expression" dxfId="728" priority="84">
      <formula>$F85="Création"</formula>
    </cfRule>
  </conditionalFormatting>
  <conditionalFormatting sqref="B31:B34">
    <cfRule type="expression" dxfId="727" priority="256">
      <formula>$F31="Fermeture"</formula>
    </cfRule>
    <cfRule type="expression" dxfId="726" priority="257">
      <formula>$F31="Modification"</formula>
    </cfRule>
    <cfRule type="expression" dxfId="725" priority="258">
      <formula>$F31="Création"</formula>
    </cfRule>
  </conditionalFormatting>
  <conditionalFormatting sqref="B37:B38">
    <cfRule type="expression" dxfId="724" priority="251">
      <formula>$C37="Option"</formula>
    </cfRule>
  </conditionalFormatting>
  <conditionalFormatting sqref="B49:B50">
    <cfRule type="expression" dxfId="723" priority="238">
      <formula>$C49="Option"</formula>
    </cfRule>
  </conditionalFormatting>
  <conditionalFormatting sqref="B53:B54">
    <cfRule type="expression" dxfId="722" priority="233">
      <formula>$C53="Option"</formula>
    </cfRule>
  </conditionalFormatting>
  <conditionalFormatting sqref="B57:B58">
    <cfRule type="expression" dxfId="721" priority="228">
      <formula>$C57="Option"</formula>
    </cfRule>
  </conditionalFormatting>
  <conditionalFormatting sqref="B62:B63">
    <cfRule type="expression" dxfId="720" priority="425">
      <formula>$F63="Modification"</formula>
    </cfRule>
    <cfRule type="expression" dxfId="719" priority="426">
      <formula>$F63="Création"</formula>
    </cfRule>
  </conditionalFormatting>
  <conditionalFormatting sqref="B63:B65">
    <cfRule type="expression" dxfId="718" priority="427">
      <formula>$F64="Fermeture"</formula>
    </cfRule>
    <cfRule type="expression" dxfId="717" priority="428">
      <formula>$F64="Modification"</formula>
    </cfRule>
    <cfRule type="expression" dxfId="716" priority="429">
      <formula>$F64="Création"</formula>
    </cfRule>
  </conditionalFormatting>
  <conditionalFormatting sqref="B66:B67">
    <cfRule type="expression" dxfId="715" priority="415">
      <formula>$F67="Modification"</formula>
    </cfRule>
    <cfRule type="expression" dxfId="714" priority="416">
      <formula>$F67="Création"</formula>
    </cfRule>
  </conditionalFormatting>
  <conditionalFormatting sqref="B67:B68">
    <cfRule type="expression" dxfId="713" priority="417">
      <formula>$F68="Fermeture"</formula>
    </cfRule>
    <cfRule type="expression" dxfId="712" priority="418">
      <formula>$F68="Modification"</formula>
    </cfRule>
    <cfRule type="expression" dxfId="711" priority="419">
      <formula>$F68="Création"</formula>
    </cfRule>
  </conditionalFormatting>
  <conditionalFormatting sqref="B106">
    <cfRule type="expression" dxfId="710" priority="50">
      <formula>$H106="Fermeture"</formula>
    </cfRule>
    <cfRule type="expression" dxfId="709" priority="51">
      <formula>$H106="Modification"</formula>
    </cfRule>
    <cfRule type="expression" dxfId="708" priority="52">
      <formula>$H106="Création"</formula>
    </cfRule>
  </conditionalFormatting>
  <conditionalFormatting sqref="B107:B109">
    <cfRule type="expression" dxfId="707" priority="2">
      <formula>$F107="Fermeture"</formula>
    </cfRule>
    <cfRule type="expression" dxfId="706" priority="3">
      <formula>$F107="Modification"</formula>
    </cfRule>
    <cfRule type="expression" dxfId="705" priority="4">
      <formula>$F107="Création"</formula>
    </cfRule>
  </conditionalFormatting>
  <conditionalFormatting sqref="B110">
    <cfRule type="expression" dxfId="704" priority="34">
      <formula>$H110="Fermeture"</formula>
    </cfRule>
    <cfRule type="expression" dxfId="703" priority="35">
      <formula>$H110="Modification"</formula>
    </cfRule>
    <cfRule type="expression" dxfId="702" priority="36">
      <formula>$H110="Création"</formula>
    </cfRule>
  </conditionalFormatting>
  <conditionalFormatting sqref="B111:B112 B113:J113">
    <cfRule type="expression" dxfId="701" priority="43">
      <formula>$F111="Modification"</formula>
    </cfRule>
    <cfRule type="expression" dxfId="700" priority="44">
      <formula>$F111="Création"</formula>
    </cfRule>
  </conditionalFormatting>
  <conditionalFormatting sqref="B114">
    <cfRule type="expression" dxfId="699" priority="23">
      <formula>$H114="Fermeture"</formula>
    </cfRule>
    <cfRule type="expression" dxfId="698" priority="24">
      <formula>$H114="Modification"</formula>
    </cfRule>
    <cfRule type="expression" dxfId="697" priority="25">
      <formula>$H114="Création"</formula>
    </cfRule>
  </conditionalFormatting>
  <conditionalFormatting sqref="B118">
    <cfRule type="expression" dxfId="696" priority="165">
      <formula>$C118="Option"</formula>
    </cfRule>
  </conditionalFormatting>
  <conditionalFormatting sqref="B152:B154">
    <cfRule type="expression" dxfId="695" priority="157">
      <formula>$F152="Fermeture"</formula>
    </cfRule>
    <cfRule type="expression" dxfId="694" priority="158">
      <formula>$F152="Modification"</formula>
    </cfRule>
    <cfRule type="expression" dxfId="693" priority="159">
      <formula>$F152="Création"</formula>
    </cfRule>
  </conditionalFormatting>
  <conditionalFormatting sqref="B158">
    <cfRule type="expression" dxfId="692" priority="125">
      <formula>$C158="Option"</formula>
    </cfRule>
  </conditionalFormatting>
  <conditionalFormatting sqref="B170">
    <cfRule type="expression" dxfId="691" priority="112">
      <formula>$C170="Option"</formula>
    </cfRule>
  </conditionalFormatting>
  <conditionalFormatting sqref="B174">
    <cfRule type="expression" dxfId="690" priority="107">
      <formula>$C174="Option"</formula>
    </cfRule>
  </conditionalFormatting>
  <conditionalFormatting sqref="B178">
    <cfRule type="expression" dxfId="689" priority="102">
      <formula>$C178="Option"</formula>
    </cfRule>
  </conditionalFormatting>
  <conditionalFormatting sqref="B65:C66 C66:C67">
    <cfRule type="expression" dxfId="688" priority="421">
      <formula>$F66="Modification"</formula>
    </cfRule>
    <cfRule type="expression" dxfId="687" priority="422">
      <formula>$F66="Création"</formula>
    </cfRule>
  </conditionalFormatting>
  <conditionalFormatting sqref="B65:C66">
    <cfRule type="expression" dxfId="686" priority="420">
      <formula>$F66="Fermeture"</formula>
    </cfRule>
  </conditionalFormatting>
  <conditionalFormatting sqref="B66:C67">
    <cfRule type="expression" dxfId="685" priority="414">
      <formula>$F67="Fermeture"</formula>
    </cfRule>
  </conditionalFormatting>
  <conditionalFormatting sqref="B126:C127">
    <cfRule type="expression" dxfId="684" priority="193">
      <formula>$F127="Fermeture"</formula>
    </cfRule>
    <cfRule type="expression" dxfId="683" priority="194">
      <formula>$F127="Modification"</formula>
    </cfRule>
    <cfRule type="expression" dxfId="682" priority="195">
      <formula>$F127="Création"</formula>
    </cfRule>
  </conditionalFormatting>
  <conditionalFormatting sqref="B186:C187">
    <cfRule type="expression" dxfId="681" priority="130">
      <formula>$F187="Fermeture"</formula>
    </cfRule>
    <cfRule type="expression" dxfId="680" priority="131">
      <formula>$F187="Modification"</formula>
    </cfRule>
    <cfRule type="expression" dxfId="679" priority="132">
      <formula>$F187="Création"</formula>
    </cfRule>
  </conditionalFormatting>
  <conditionalFormatting sqref="B124:D125">
    <cfRule type="expression" dxfId="678" priority="206">
      <formula>$F125="Fermeture"</formula>
    </cfRule>
    <cfRule type="expression" dxfId="677" priority="207">
      <formula>$F125="Modification"</formula>
    </cfRule>
    <cfRule type="expression" dxfId="676" priority="208">
      <formula>$F125="Création"</formula>
    </cfRule>
  </conditionalFormatting>
  <conditionalFormatting sqref="B128:D128">
    <cfRule type="expression" dxfId="675" priority="196">
      <formula>$F129="Fermeture"</formula>
    </cfRule>
    <cfRule type="expression" dxfId="674" priority="197">
      <formula>$F129="Modification"</formula>
    </cfRule>
    <cfRule type="expression" dxfId="673" priority="198">
      <formula>$F129="Création"</formula>
    </cfRule>
  </conditionalFormatting>
  <conditionalFormatting sqref="B184:D185">
    <cfRule type="expression" dxfId="672" priority="143">
      <formula>$F185="Fermeture"</formula>
    </cfRule>
    <cfRule type="expression" dxfId="671" priority="144">
      <formula>$F185="Modification"</formula>
    </cfRule>
    <cfRule type="expression" dxfId="670" priority="145">
      <formula>$F185="Création"</formula>
    </cfRule>
  </conditionalFormatting>
  <conditionalFormatting sqref="B188:D188">
    <cfRule type="expression" dxfId="669" priority="133">
      <formula>$F189="Fermeture"</formula>
    </cfRule>
    <cfRule type="expression" dxfId="668" priority="134">
      <formula>$F189="Modification"</formula>
    </cfRule>
    <cfRule type="expression" dxfId="667" priority="135">
      <formula>$F189="Création"</formula>
    </cfRule>
  </conditionalFormatting>
  <conditionalFormatting sqref="B45:J48">
    <cfRule type="expression" dxfId="666" priority="244">
      <formula>$F45="Fermeture"</formula>
    </cfRule>
    <cfRule type="expression" dxfId="665" priority="245">
      <formula>$F45="Modification"</formula>
    </cfRule>
    <cfRule type="expression" dxfId="664" priority="246">
      <formula>$F45="Création"</formula>
    </cfRule>
  </conditionalFormatting>
  <conditionalFormatting sqref="B113:J113 B111:B112">
    <cfRule type="expression" dxfId="663" priority="42">
      <formula>$F111="Fermeture"</formula>
    </cfRule>
  </conditionalFormatting>
  <conditionalFormatting sqref="B166:J168">
    <cfRule type="expression" dxfId="662" priority="118">
      <formula>$F166="Fermeture"</formula>
    </cfRule>
    <cfRule type="expression" dxfId="661" priority="119">
      <formula>$F166="Modification"</formula>
    </cfRule>
    <cfRule type="expression" dxfId="660" priority="120">
      <formula>$F166="Création"</formula>
    </cfRule>
  </conditionalFormatting>
  <conditionalFormatting sqref="B37:K40">
    <cfRule type="expression" dxfId="659" priority="253">
      <formula>$F37="Fermeture"</formula>
    </cfRule>
    <cfRule type="expression" dxfId="658" priority="254">
      <formula>$F37="Modification"</formula>
    </cfRule>
    <cfRule type="expression" dxfId="657" priority="255">
      <formula>$F37="Création"</formula>
    </cfRule>
  </conditionalFormatting>
  <conditionalFormatting sqref="B41:K44">
    <cfRule type="expression" dxfId="656" priority="248">
      <formula>$F41="Fermeture"</formula>
    </cfRule>
    <cfRule type="expression" dxfId="655" priority="249">
      <formula>$F41="Modification"</formula>
    </cfRule>
    <cfRule type="expression" dxfId="654" priority="250">
      <formula>$F41="Création"</formula>
    </cfRule>
  </conditionalFormatting>
  <conditionalFormatting sqref="B49:K52">
    <cfRule type="expression" dxfId="653" priority="240">
      <formula>$F49="Fermeture"</formula>
    </cfRule>
    <cfRule type="expression" dxfId="652" priority="241">
      <formula>$F49="Modification"</formula>
    </cfRule>
    <cfRule type="expression" dxfId="651" priority="242">
      <formula>$F49="Création"</formula>
    </cfRule>
  </conditionalFormatting>
  <conditionalFormatting sqref="B53:K56">
    <cfRule type="expression" dxfId="650" priority="235">
      <formula>$F53="Fermeture"</formula>
    </cfRule>
    <cfRule type="expression" dxfId="649" priority="236">
      <formula>$F53="Modification"</formula>
    </cfRule>
    <cfRule type="expression" dxfId="648" priority="237">
      <formula>$F53="Création"</formula>
    </cfRule>
  </conditionalFormatting>
  <conditionalFormatting sqref="B57:K60">
    <cfRule type="expression" dxfId="647" priority="230">
      <formula>$F57="Fermeture"</formula>
    </cfRule>
    <cfRule type="expression" dxfId="646" priority="231">
      <formula>$F57="Modification"</formula>
    </cfRule>
    <cfRule type="expression" dxfId="645" priority="232">
      <formula>$F57="Création"</formula>
    </cfRule>
  </conditionalFormatting>
  <conditionalFormatting sqref="B118:K120">
    <cfRule type="expression" dxfId="644" priority="167">
      <formula>$F118="Fermeture"</formula>
    </cfRule>
    <cfRule type="expression" dxfId="643" priority="168">
      <formula>$F118="Modification"</formula>
    </cfRule>
    <cfRule type="expression" dxfId="642" priority="169">
      <formula>$F118="Création"</formula>
    </cfRule>
  </conditionalFormatting>
  <conditionalFormatting sqref="B158:K160">
    <cfRule type="expression" dxfId="641" priority="127">
      <formula>$F158="Fermeture"</formula>
    </cfRule>
    <cfRule type="expression" dxfId="640" priority="128">
      <formula>$F158="Modification"</formula>
    </cfRule>
    <cfRule type="expression" dxfId="639" priority="129">
      <formula>$F158="Création"</formula>
    </cfRule>
  </conditionalFormatting>
  <conditionalFormatting sqref="B162:K164">
    <cfRule type="expression" dxfId="638" priority="122">
      <formula>$F162="Fermeture"</formula>
    </cfRule>
    <cfRule type="expression" dxfId="637" priority="123">
      <formula>$F162="Modification"</formula>
    </cfRule>
    <cfRule type="expression" dxfId="636" priority="124">
      <formula>$F162="Création"</formula>
    </cfRule>
  </conditionalFormatting>
  <conditionalFormatting sqref="B170:K172">
    <cfRule type="expression" dxfId="635" priority="114">
      <formula>$F170="Fermeture"</formula>
    </cfRule>
    <cfRule type="expression" dxfId="634" priority="115">
      <formula>$F170="Modification"</formula>
    </cfRule>
    <cfRule type="expression" dxfId="633" priority="116">
      <formula>$F170="Création"</formula>
    </cfRule>
  </conditionalFormatting>
  <conditionalFormatting sqref="B174:K176">
    <cfRule type="expression" dxfId="632" priority="109">
      <formula>$F174="Fermeture"</formula>
    </cfRule>
    <cfRule type="expression" dxfId="631" priority="110">
      <formula>$F174="Modification"</formula>
    </cfRule>
    <cfRule type="expression" dxfId="630" priority="111">
      <formula>$F174="Création"</formula>
    </cfRule>
  </conditionalFormatting>
  <conditionalFormatting sqref="B178:K180">
    <cfRule type="expression" dxfId="629" priority="104">
      <formula>$F178="Fermeture"</formula>
    </cfRule>
    <cfRule type="expression" dxfId="628" priority="105">
      <formula>$F178="Modification"</formula>
    </cfRule>
    <cfRule type="expression" dxfId="627" priority="106">
      <formula>$F178="Création"</formula>
    </cfRule>
  </conditionalFormatting>
  <conditionalFormatting sqref="C90:C94">
    <cfRule type="expression" dxfId="626" priority="67">
      <formula>$F90="Fermeture"</formula>
    </cfRule>
    <cfRule type="expression" dxfId="625" priority="68">
      <formula>$F90="Modification"</formula>
    </cfRule>
    <cfRule type="expression" dxfId="624" priority="69">
      <formula>$F90="Création"</formula>
    </cfRule>
  </conditionalFormatting>
  <conditionalFormatting sqref="C96:C102">
    <cfRule type="expression" dxfId="623" priority="64">
      <formula>$F96="Fermeture"</formula>
    </cfRule>
    <cfRule type="expression" dxfId="622" priority="65">
      <formula>$F96="Modification"</formula>
    </cfRule>
    <cfRule type="expression" dxfId="621" priority="66">
      <formula>$F96="Création"</formula>
    </cfRule>
  </conditionalFormatting>
  <conditionalFormatting sqref="C104:C105">
    <cfRule type="expression" dxfId="620" priority="61">
      <formula>$F104="Fermeture"</formula>
    </cfRule>
    <cfRule type="expression" dxfId="619" priority="62">
      <formula>$F104="Modification"</formula>
    </cfRule>
    <cfRule type="expression" dxfId="618" priority="63">
      <formula>$F104="Création"</formula>
    </cfRule>
  </conditionalFormatting>
  <conditionalFormatting sqref="C129 E129 G129:N129">
    <cfRule type="expression" dxfId="617" priority="352">
      <formula>$B128="Option"</formula>
    </cfRule>
  </conditionalFormatting>
  <conditionalFormatting sqref="C189 E189 G189:N189">
    <cfRule type="expression" dxfId="616" priority="310">
      <formula>$B188="Option"</formula>
    </cfRule>
  </conditionalFormatting>
  <conditionalFormatting sqref="C63:D65 A63:A68 C67:D68">
    <cfRule type="expression" dxfId="615" priority="439">
      <formula>$F64="Fermeture"</formula>
    </cfRule>
    <cfRule type="expression" dxfId="614" priority="440">
      <formula>$F64="Modification"</formula>
    </cfRule>
    <cfRule type="expression" dxfId="613" priority="441">
      <formula>$F64="Création"</formula>
    </cfRule>
  </conditionalFormatting>
  <conditionalFormatting sqref="C114:D117">
    <cfRule type="expression" dxfId="612" priority="27">
      <formula>$F114="Fermeture"</formula>
    </cfRule>
    <cfRule type="expression" dxfId="611" priority="28">
      <formula>$F114="Modification"</formula>
    </cfRule>
    <cfRule type="expression" dxfId="610" priority="29">
      <formula>$F114="Création"</formula>
    </cfRule>
  </conditionalFormatting>
  <conditionalFormatting sqref="C107:H109">
    <cfRule type="expression" dxfId="609" priority="6">
      <formula>$F107="Fermeture"</formula>
    </cfRule>
    <cfRule type="expression" dxfId="608" priority="7">
      <formula>$F107="Modification"</formula>
    </cfRule>
    <cfRule type="expression" dxfId="607" priority="8">
      <formula>$F107="Création"</formula>
    </cfRule>
  </conditionalFormatting>
  <conditionalFormatting sqref="C110:K112">
    <cfRule type="expression" dxfId="606" priority="38">
      <formula>$F110="Fermeture"</formula>
    </cfRule>
    <cfRule type="expression" dxfId="605" priority="39">
      <formula>$F110="Modification"</formula>
    </cfRule>
    <cfRule type="expression" dxfId="604" priority="40">
      <formula>$F110="Création"</formula>
    </cfRule>
  </conditionalFormatting>
  <conditionalFormatting sqref="C106:N106">
    <cfRule type="expression" dxfId="603" priority="54">
      <formula>$F106="Fermeture"</formula>
    </cfRule>
    <cfRule type="expression" dxfId="602" priority="55">
      <formula>$F106="Modification"</formula>
    </cfRule>
    <cfRule type="expression" dxfId="601" priority="56">
      <formula>$F106="Création"</formula>
    </cfRule>
  </conditionalFormatting>
  <conditionalFormatting sqref="D88:D89">
    <cfRule type="expression" dxfId="600" priority="71">
      <formula>$C88="Option"</formula>
    </cfRule>
  </conditionalFormatting>
  <conditionalFormatting sqref="D92:D94 A95:D95 A96:A102 D96:D102 A103:D103 D104:D105 A104:A106">
    <cfRule type="expression" dxfId="599" priority="77">
      <formula>$F92="Modification"</formula>
    </cfRule>
    <cfRule type="expression" dxfId="598" priority="78">
      <formula>$F92="Création"</formula>
    </cfRule>
  </conditionalFormatting>
  <conditionalFormatting sqref="D92:D94 A95:D95 D96:D102 A103:D103 D104:D105 A96:A102 A104:A106">
    <cfRule type="expression" dxfId="597" priority="76">
      <formula>$F92="Fermeture"</formula>
    </cfRule>
  </conditionalFormatting>
  <conditionalFormatting sqref="D92:D105">
    <cfRule type="expression" dxfId="596" priority="75">
      <formula>$C92="Option"</formula>
    </cfRule>
  </conditionalFormatting>
  <conditionalFormatting sqref="D1:E37 G1:N37 D40:E41 G40:N41 D44:E45 G44:N45 D48:E49 G48:N49 D52:E53 G52:N53 D56:E57 G56:N57 G60:N63 D60:E84 D121:E128 D181:E188 G65:K67 G126:K127 G186:K187 D190:E1000 G190:N1000">
    <cfRule type="expression" dxfId="595" priority="434">
      <formula>$C1="Option"</formula>
    </cfRule>
  </conditionalFormatting>
  <conditionalFormatting sqref="D37:E60 G37:N60">
    <cfRule type="expression" dxfId="594" priority="229">
      <formula>$C37="Option"</formula>
    </cfRule>
  </conditionalFormatting>
  <conditionalFormatting sqref="D85:E87 E88:E105">
    <cfRule type="expression" dxfId="593" priority="80">
      <formula>$C85="Option"</formula>
    </cfRule>
  </conditionalFormatting>
  <conditionalFormatting sqref="D106:E120">
    <cfRule type="expression" dxfId="592" priority="1">
      <formula>$C106="Option"</formula>
    </cfRule>
  </conditionalFormatting>
  <conditionalFormatting sqref="D130:E180 G130:N183">
    <cfRule type="expression" dxfId="591" priority="103">
      <formula>$C130="Option"</formula>
    </cfRule>
  </conditionalFormatting>
  <conditionalFormatting sqref="E114:J117 B115:B117">
    <cfRule type="expression" dxfId="590" priority="31">
      <formula>$F114="Fermeture"</formula>
    </cfRule>
    <cfRule type="expression" dxfId="589" priority="32">
      <formula>$F114="Modification"</formula>
    </cfRule>
    <cfRule type="expression" dxfId="588" priority="33">
      <formula>$F114="Création"</formula>
    </cfRule>
  </conditionalFormatting>
  <conditionalFormatting sqref="E98:K100">
    <cfRule type="expression" dxfId="587" priority="190">
      <formula>$F98="Fermeture"</formula>
    </cfRule>
    <cfRule type="expression" dxfId="586" priority="191">
      <formula>$F98="Modification"</formula>
    </cfRule>
    <cfRule type="expression" dxfId="585" priority="192">
      <formula>$F98="Création"</formula>
    </cfRule>
  </conditionalFormatting>
  <conditionalFormatting sqref="E102:K104">
    <cfRule type="expression" dxfId="584" priority="185">
      <formula>$F102="Fermeture"</formula>
    </cfRule>
    <cfRule type="expression" dxfId="583" priority="186">
      <formula>$F102="Modification"</formula>
    </cfRule>
    <cfRule type="expression" dxfId="582" priority="187">
      <formula>$F102="Création"</formula>
    </cfRule>
  </conditionalFormatting>
  <conditionalFormatting sqref="G107:H109">
    <cfRule type="expression" dxfId="581" priority="5">
      <formula>$C107="Option"</formula>
    </cfRule>
  </conditionalFormatting>
  <conditionalFormatting sqref="G67:K68">
    <cfRule type="expression" dxfId="580" priority="96">
      <formula>#REF!="Option"</formula>
    </cfRule>
  </conditionalFormatting>
  <conditionalFormatting sqref="G128:K128">
    <cfRule type="expression" dxfId="579" priority="202">
      <formula>#REF!="Option"</formula>
    </cfRule>
  </conditionalFormatting>
  <conditionalFormatting sqref="G188:K188">
    <cfRule type="expression" dxfId="578" priority="139">
      <formula>#REF!="Option"</formula>
    </cfRule>
  </conditionalFormatting>
  <conditionalFormatting sqref="G64:N65 L65:M67 L67:N68">
    <cfRule type="expression" dxfId="577" priority="442">
      <formula>$C63="Option"</formula>
    </cfRule>
  </conditionalFormatting>
  <conditionalFormatting sqref="G106:N106 G110:N123">
    <cfRule type="expression" dxfId="576" priority="30">
      <formula>$C106="Option"</formula>
    </cfRule>
  </conditionalFormatting>
  <conditionalFormatting sqref="G124:N124">
    <cfRule type="expression" dxfId="575" priority="216">
      <formula>#REF!="Option"</formula>
    </cfRule>
  </conditionalFormatting>
  <conditionalFormatting sqref="G125:N125">
    <cfRule type="expression" dxfId="574" priority="215">
      <formula>$C124="Option"</formula>
    </cfRule>
  </conditionalFormatting>
  <conditionalFormatting sqref="G184:N184">
    <cfRule type="expression" dxfId="573" priority="153">
      <formula>#REF!="Option"</formula>
    </cfRule>
  </conditionalFormatting>
  <conditionalFormatting sqref="G185:N185">
    <cfRule type="expression" dxfId="572" priority="152">
      <formula>$C184="Option"</formula>
    </cfRule>
  </conditionalFormatting>
  <conditionalFormatting sqref="I107:J108">
    <cfRule type="expression" dxfId="571" priority="19">
      <formula>$F119="Fermeture"</formula>
    </cfRule>
    <cfRule type="expression" dxfId="570" priority="20">
      <formula>$F119="Modification"</formula>
    </cfRule>
    <cfRule type="expression" dxfId="569" priority="21">
      <formula>$F119="Création"</formula>
    </cfRule>
    <cfRule type="expression" dxfId="568" priority="22">
      <formula>$C119="Option"</formula>
    </cfRule>
  </conditionalFormatting>
  <conditionalFormatting sqref="I109:J109">
    <cfRule type="expression" dxfId="567" priority="9">
      <formula>$F120="Fermeture"</formula>
    </cfRule>
    <cfRule type="expression" dxfId="566" priority="10">
      <formula>$F120="Modification"</formula>
    </cfRule>
    <cfRule type="expression" dxfId="565" priority="11">
      <formula>$F120="Création"</formula>
    </cfRule>
    <cfRule type="expression" dxfId="564" priority="12">
      <formula>$C120="Option"</formula>
    </cfRule>
  </conditionalFormatting>
  <conditionalFormatting sqref="K114:K116">
    <cfRule type="expression" dxfId="563" priority="172">
      <formula>$F114="Fermeture"</formula>
    </cfRule>
    <cfRule type="expression" dxfId="562" priority="173">
      <formula>$F114="Modification"</formula>
    </cfRule>
    <cfRule type="expression" dxfId="561" priority="174">
      <formula>$F114="Création"</formula>
    </cfRule>
  </conditionalFormatting>
  <conditionalFormatting sqref="K107:N109">
    <cfRule type="expression" dxfId="560" priority="14">
      <formula>$C107="Option"</formula>
    </cfRule>
  </conditionalFormatting>
  <conditionalFormatting sqref="K107:O109 A107:A120">
    <cfRule type="expression" dxfId="559" priority="16">
      <formula>$F107="Fermeture"</formula>
    </cfRule>
    <cfRule type="expression" dxfId="558" priority="17">
      <formula>$F107="Modification"</formula>
    </cfRule>
    <cfRule type="expression" dxfId="557" priority="18">
      <formula>$F107="Création"</formula>
    </cfRule>
  </conditionalFormatting>
  <conditionalFormatting sqref="L126:N128">
    <cfRule type="expression" dxfId="556" priority="164">
      <formula>$C125="Option"</formula>
    </cfRule>
  </conditionalFormatting>
  <conditionalFormatting sqref="L186:N188">
    <cfRule type="expression" dxfId="555" priority="101">
      <formula>$C185="Option"</formula>
    </cfRule>
  </conditionalFormatting>
  <conditionalFormatting sqref="N1:N26 N206:N1000">
    <cfRule type="expression" dxfId="554" priority="482">
      <formula>$M1="Porteuse"</formula>
    </cfRule>
  </conditionalFormatting>
  <conditionalFormatting sqref="N27:N65 N188:N205 N67:N84 N88:N106 N128:N185 N110:N125">
    <cfRule type="expression" dxfId="553" priority="435">
      <formula>$M27="Porteuse"</formula>
    </cfRule>
  </conditionalFormatting>
  <conditionalFormatting sqref="N65:N67">
    <cfRule type="expression" dxfId="552" priority="223">
      <formula>$M65="Porteuse"</formula>
    </cfRule>
    <cfRule type="expression" dxfId="551" priority="224">
      <formula>$F65="Fermeture"</formula>
    </cfRule>
    <cfRule type="expression" dxfId="550" priority="225">
      <formula>$F65="Modification"</formula>
    </cfRule>
    <cfRule type="expression" dxfId="549" priority="226">
      <formula>$F65="Création"</formula>
    </cfRule>
    <cfRule type="expression" dxfId="548" priority="227">
      <formula>$C64="Option"</formula>
    </cfRule>
  </conditionalFormatting>
  <conditionalFormatting sqref="N85:N87">
    <cfRule type="expression" dxfId="547" priority="81">
      <formula>$M85="Porteuse"</formula>
    </cfRule>
  </conditionalFormatting>
  <conditionalFormatting sqref="N107:N109">
    <cfRule type="expression" dxfId="546" priority="15">
      <formula>$M107="Porteuse"</formula>
    </cfRule>
  </conditionalFormatting>
  <conditionalFormatting sqref="N126:N127">
    <cfRule type="expression" dxfId="545" priority="160">
      <formula>$M126="Porteuse"</formula>
    </cfRule>
    <cfRule type="expression" dxfId="544" priority="161">
      <formula>$F126="Fermeture"</formula>
    </cfRule>
    <cfRule type="expression" dxfId="543" priority="162">
      <formula>$F126="Modification"</formula>
    </cfRule>
    <cfRule type="expression" dxfId="542" priority="163">
      <formula>$F126="Création"</formula>
    </cfRule>
  </conditionalFormatting>
  <conditionalFormatting sqref="N186:N187">
    <cfRule type="expression" dxfId="541" priority="97">
      <formula>$M186="Porteuse"</formula>
    </cfRule>
    <cfRule type="expression" dxfId="540" priority="98">
      <formula>$F186="Fermeture"</formula>
    </cfRule>
    <cfRule type="expression" dxfId="539" priority="99">
      <formula>$F186="Modification"</formula>
    </cfRule>
    <cfRule type="expression" dxfId="538" priority="100">
      <formula>$F186="Création"</formula>
    </cfRule>
  </conditionalFormatting>
  <conditionalFormatting sqref="O22:O26">
    <cfRule type="expression" dxfId="537" priority="448">
      <formula>$F22="Fermeture"</formula>
    </cfRule>
    <cfRule type="expression" dxfId="536" priority="449">
      <formula>$F22="Modification"</formula>
    </cfRule>
    <cfRule type="expression" dxfId="535" priority="450">
      <formula>$F22="Création"</formula>
    </cfRule>
  </conditionalFormatting>
  <conditionalFormatting sqref="O36:O68 O97:O105 O110:O128">
    <cfRule type="expression" dxfId="534" priority="445">
      <formula>$F35="Modification"</formula>
    </cfRule>
    <cfRule type="expression" dxfId="533" priority="446">
      <formula>$F35="Création"</formula>
    </cfRule>
    <cfRule type="expression" dxfId="532" priority="447">
      <formula>$F35="Fermeture"</formula>
    </cfRule>
  </conditionalFormatting>
  <conditionalFormatting sqref="O106">
    <cfRule type="expression" dxfId="531" priority="921">
      <formula>#REF!="Modification"</formula>
    </cfRule>
    <cfRule type="expression" dxfId="530" priority="922">
      <formula>#REF!="Création"</formula>
    </cfRule>
    <cfRule type="expression" dxfId="529" priority="923">
      <formula>#REF!="Fermeture"</formula>
    </cfRule>
  </conditionalFormatting>
  <conditionalFormatting sqref="O157:O188">
    <cfRule type="expression" dxfId="528" priority="154">
      <formula>$F156="Modification"</formula>
    </cfRule>
    <cfRule type="expression" dxfId="527" priority="155">
      <formula>$F156="Création"</formula>
    </cfRule>
    <cfRule type="expression" dxfId="526" priority="156">
      <formula>$F156="Fermeture"</formula>
    </cfRule>
  </conditionalFormatting>
  <dataValidations count="6">
    <dataValidation type="list" allowBlank="1" showInputMessage="1" showErrorMessage="1" sqref="M19:M301" xr:uid="{00000000-0002-0000-0600-000000000000}">
      <formula1>List_Mutualisation</formula1>
    </dataValidation>
    <dataValidation type="list" allowBlank="1" showInputMessage="1" showErrorMessage="1" sqref="H19:H301" xr:uid="{00000000-0002-0000-0600-000001000000}">
      <formula1>List_CNU</formula1>
    </dataValidation>
    <dataValidation type="list" allowBlank="1" showInputMessage="1" showErrorMessage="1" sqref="C19:C301" xr:uid="{00000000-0002-0000-0600-000002000000}">
      <formula1>"UE, ECUE, BLOC, OPTION, Parcours Pédagogique"</formula1>
    </dataValidation>
    <dataValidation type="list" allowBlank="1" showInputMessage="1" showErrorMessage="1" sqref="F19:F301" xr:uid="{00000000-0002-0000-0600-000003000000}">
      <formula1>List_Statut</formula1>
    </dataValidation>
    <dataValidation type="list" allowBlank="1" showInputMessage="1" showErrorMessage="1" sqref="E19:E301" xr:uid="{00000000-0002-0000-0600-000004000000}">
      <formula1>List_Type</formula1>
    </dataValidation>
    <dataValidation type="list" allowBlank="1" showInputMessage="1" showErrorMessage="1" sqref="L19:L301" xr:uid="{00000000-0002-0000-06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T299"/>
  <sheetViews>
    <sheetView topLeftCell="I83" zoomScale="55" zoomScaleNormal="55" workbookViewId="0">
      <selection activeCell="L100" sqref="L100"/>
    </sheetView>
  </sheetViews>
  <sheetFormatPr baseColWidth="10" defaultColWidth="11.5" defaultRowHeight="15"/>
  <cols>
    <col min="1" max="1" width="62.6640625" style="83" customWidth="1"/>
    <col min="2" max="2" width="26" style="10" customWidth="1"/>
    <col min="3" max="3" width="15.5" style="14" hidden="1" customWidth="1"/>
    <col min="4" max="4" width="20.83203125" style="10" customWidth="1"/>
    <col min="5" max="6" width="15.5" style="10" customWidth="1"/>
    <col min="7" max="7" width="22.6640625" style="10" customWidth="1"/>
    <col min="8" max="8" width="27.1640625" style="10" customWidth="1"/>
    <col min="9" max="9" width="35.33203125" style="10" customWidth="1"/>
    <col min="10" max="10" width="19.5" style="10" customWidth="1"/>
    <col min="11" max="11" width="40.6640625" style="10" customWidth="1"/>
    <col min="12" max="12" width="31.6640625" style="10" customWidth="1"/>
    <col min="13" max="13" width="22.5" style="10" customWidth="1"/>
    <col min="14" max="15" width="20.33203125" style="10" customWidth="1"/>
    <col min="16" max="16" width="21.83203125" style="10" customWidth="1"/>
    <col min="17" max="17" width="20.5" style="10" customWidth="1"/>
    <col min="18" max="18" width="17.33203125" style="10" customWidth="1"/>
    <col min="19" max="19" width="80.1640625" style="10" bestFit="1" customWidth="1"/>
    <col min="20" max="20" width="46.5" style="10" customWidth="1"/>
  </cols>
  <sheetData>
    <row r="1" spans="1:19">
      <c r="A1" s="202"/>
      <c r="B1" s="202"/>
      <c r="C1" s="202"/>
      <c r="D1" s="202"/>
      <c r="E1" s="202"/>
      <c r="F1" s="202"/>
      <c r="G1" s="202"/>
      <c r="H1" s="202"/>
      <c r="I1" s="202"/>
      <c r="J1" s="26"/>
    </row>
    <row r="2" spans="1:19">
      <c r="A2" s="202"/>
      <c r="B2" s="202"/>
      <c r="C2" s="202"/>
      <c r="D2" s="202"/>
      <c r="E2" s="202"/>
      <c r="F2" s="202"/>
      <c r="G2" s="202"/>
      <c r="H2" s="202"/>
      <c r="I2" s="202"/>
      <c r="J2" s="26"/>
    </row>
    <row r="3" spans="1:19">
      <c r="A3" s="202"/>
      <c r="B3" s="202"/>
      <c r="C3" s="202"/>
      <c r="D3" s="202"/>
      <c r="E3" s="202"/>
      <c r="F3" s="202"/>
      <c r="G3" s="202"/>
      <c r="H3" s="202"/>
      <c r="I3" s="202"/>
      <c r="J3" s="26"/>
    </row>
    <row r="4" spans="1:19">
      <c r="A4" s="202"/>
      <c r="B4" s="202"/>
      <c r="C4" s="202"/>
      <c r="D4" s="202"/>
      <c r="E4" s="202"/>
      <c r="F4" s="202"/>
      <c r="G4" s="202"/>
      <c r="H4" s="202"/>
      <c r="I4" s="202"/>
      <c r="J4" s="26"/>
    </row>
    <row r="5" spans="1:19">
      <c r="A5" s="202"/>
      <c r="B5" s="202"/>
      <c r="C5" s="202"/>
      <c r="D5" s="202"/>
      <c r="E5" s="202"/>
      <c r="F5" s="202"/>
      <c r="G5" s="202"/>
      <c r="H5" s="202"/>
      <c r="I5" s="202"/>
      <c r="J5" s="26"/>
    </row>
    <row r="6" spans="1:19">
      <c r="A6" s="202"/>
      <c r="B6" s="202"/>
      <c r="C6" s="202"/>
      <c r="D6" s="202"/>
      <c r="E6" s="202"/>
      <c r="F6" s="202"/>
      <c r="G6" s="202"/>
      <c r="H6" s="202"/>
      <c r="I6" s="202"/>
      <c r="J6" s="26"/>
    </row>
    <row r="7" spans="1:19" ht="14.5" customHeight="1">
      <c r="A7" s="212" t="s">
        <v>216</v>
      </c>
      <c r="B7" s="174" t="str">
        <f>'Fiche Générale'!B3</f>
        <v>Portail_LLAC</v>
      </c>
      <c r="C7" s="176" t="s">
        <v>354</v>
      </c>
      <c r="D7" s="176"/>
      <c r="E7" s="215" t="str">
        <f>'Fiche Générale'!B4</f>
        <v>Lettres étrangères appliquées (LEA)</v>
      </c>
      <c r="F7" s="216"/>
      <c r="G7" s="176" t="s">
        <v>355</v>
      </c>
      <c r="H7" s="174">
        <f>'Fiche Générale'!B5</f>
        <v>0</v>
      </c>
      <c r="I7" s="174"/>
      <c r="J7" s="27"/>
      <c r="K7" s="15"/>
    </row>
    <row r="8" spans="1:19" ht="14.5" customHeight="1">
      <c r="A8" s="213"/>
      <c r="B8" s="174"/>
      <c r="C8" s="176"/>
      <c r="D8" s="176"/>
      <c r="E8" s="215"/>
      <c r="F8" s="216"/>
      <c r="G8" s="176"/>
      <c r="H8" s="174"/>
      <c r="I8" s="174"/>
      <c r="J8" s="27"/>
      <c r="K8" s="15"/>
    </row>
    <row r="9" spans="1:19" ht="14.5" customHeight="1">
      <c r="A9" s="213"/>
      <c r="B9" s="174"/>
      <c r="C9" s="176"/>
      <c r="D9" s="176"/>
      <c r="E9" s="215"/>
      <c r="F9" s="216"/>
      <c r="G9" s="176"/>
      <c r="H9" s="174"/>
      <c r="I9" s="174"/>
      <c r="J9" s="27"/>
      <c r="K9" s="15"/>
    </row>
    <row r="10" spans="1:19" ht="14.5" customHeight="1">
      <c r="A10" s="213"/>
      <c r="B10" s="174"/>
      <c r="C10" s="183" t="s">
        <v>219</v>
      </c>
      <c r="D10" s="183"/>
      <c r="E10" s="187" t="str">
        <f>'Fiche Générale'!B9</f>
        <v>Langues appliquées à l'économie-gestion</v>
      </c>
      <c r="F10" s="188"/>
      <c r="G10" s="188"/>
      <c r="H10" s="188"/>
      <c r="I10" s="189"/>
      <c r="J10" s="28"/>
      <c r="K10" s="15"/>
    </row>
    <row r="11" spans="1:19" ht="14.5" customHeight="1">
      <c r="A11" s="214"/>
      <c r="B11" s="174"/>
      <c r="C11" s="183"/>
      <c r="D11" s="183"/>
      <c r="E11" s="190"/>
      <c r="F11" s="191"/>
      <c r="G11" s="191"/>
      <c r="H11" s="191"/>
      <c r="I11" s="192"/>
      <c r="J11" s="28"/>
      <c r="K11" s="15"/>
    </row>
    <row r="12" spans="1:19">
      <c r="C12" s="10"/>
      <c r="I12" s="24"/>
      <c r="J12" s="24"/>
      <c r="M12" s="179" t="s">
        <v>356</v>
      </c>
      <c r="N12" s="180"/>
      <c r="O12" s="193"/>
      <c r="P12" s="179" t="s">
        <v>357</v>
      </c>
      <c r="Q12" s="180"/>
      <c r="R12" s="180"/>
      <c r="S12" s="193"/>
    </row>
    <row r="13" spans="1:19">
      <c r="A13" s="195" t="s">
        <v>221</v>
      </c>
      <c r="B13" s="197" t="str">
        <f>'S6 Maquette'!B13:B14</f>
        <v>3 ème Année de Licence</v>
      </c>
      <c r="C13" s="197"/>
      <c r="D13" s="198" t="s">
        <v>358</v>
      </c>
      <c r="E13" s="197">
        <f>'S6 Maquette'!E13:F14</f>
        <v>0</v>
      </c>
      <c r="F13" s="197"/>
      <c r="G13" s="197"/>
      <c r="I13" s="24"/>
      <c r="J13" s="24"/>
      <c r="M13" s="181"/>
      <c r="N13" s="182"/>
      <c r="O13" s="194"/>
      <c r="P13" s="181"/>
      <c r="Q13" s="182"/>
      <c r="R13" s="182"/>
      <c r="S13" s="194"/>
    </row>
    <row r="14" spans="1:19">
      <c r="A14" s="196"/>
      <c r="B14" s="197"/>
      <c r="C14" s="197"/>
      <c r="D14" s="199"/>
      <c r="E14" s="197"/>
      <c r="F14" s="197"/>
      <c r="G14" s="197"/>
      <c r="I14" s="24"/>
      <c r="J14" s="24"/>
      <c r="M14" s="175" t="s">
        <v>359</v>
      </c>
      <c r="N14" s="179" t="s">
        <v>360</v>
      </c>
      <c r="O14" s="193"/>
      <c r="P14" s="202"/>
      <c r="Q14" s="203"/>
      <c r="R14" s="206"/>
      <c r="S14" s="198"/>
    </row>
    <row r="15" spans="1:19">
      <c r="A15" s="195" t="s">
        <v>361</v>
      </c>
      <c r="B15" s="208" t="str">
        <f>'S6 Maquette'!B15:B16</f>
        <v>Semestre 6</v>
      </c>
      <c r="C15" s="209"/>
      <c r="D15" s="198" t="s">
        <v>362</v>
      </c>
      <c r="E15" s="197">
        <f>'S6 Maquette'!E15:F16</f>
        <v>0</v>
      </c>
      <c r="F15" s="197"/>
      <c r="G15" s="197"/>
      <c r="I15" s="24"/>
      <c r="J15" s="24"/>
      <c r="M15" s="175"/>
      <c r="N15" s="200"/>
      <c r="O15" s="201"/>
      <c r="P15" s="202"/>
      <c r="Q15" s="204"/>
      <c r="R15" s="206"/>
      <c r="S15" s="207"/>
    </row>
    <row r="16" spans="1:19">
      <c r="A16" s="196"/>
      <c r="B16" s="210"/>
      <c r="C16" s="211"/>
      <c r="D16" s="199"/>
      <c r="E16" s="197"/>
      <c r="F16" s="197"/>
      <c r="G16" s="197"/>
      <c r="I16" s="24"/>
      <c r="J16" s="24"/>
      <c r="M16" s="175"/>
      <c r="N16" s="200"/>
      <c r="O16" s="201"/>
      <c r="P16" s="202"/>
      <c r="Q16" s="204"/>
      <c r="R16" s="206"/>
      <c r="S16" s="207"/>
    </row>
    <row r="17" spans="1:20">
      <c r="L17" s="11"/>
      <c r="M17" s="175"/>
      <c r="N17" s="181"/>
      <c r="O17" s="194"/>
      <c r="P17" s="202"/>
      <c r="Q17" s="205"/>
      <c r="R17" s="206"/>
      <c r="S17" s="199"/>
    </row>
    <row r="18" spans="1:20" ht="59.5" customHeight="1">
      <c r="A18" s="84" t="s">
        <v>363</v>
      </c>
      <c r="B18" s="25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82" t="str">
        <f>'S6 Maquette'!B19</f>
        <v xml:space="preserve">UE Competences transversales 6 </v>
      </c>
      <c r="B19" s="43" t="str">
        <f>'S6 Maquette'!C19</f>
        <v>UE</v>
      </c>
      <c r="C19" s="44">
        <f>'S6 Maquette'!F19</f>
        <v>0</v>
      </c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</row>
    <row r="20" spans="1:20" ht="30.5" customHeight="1">
      <c r="A20" s="82" t="str">
        <f>'S6 Maquette'!B20</f>
        <v>Competences numeriques 3</v>
      </c>
      <c r="B20" s="43" t="str">
        <f>'S6 Maquette'!C20</f>
        <v>ECUE</v>
      </c>
      <c r="C20" s="44">
        <f>'S6 Maquette'!F20</f>
        <v>0</v>
      </c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</row>
    <row r="21" spans="1:20" ht="30.5" customHeight="1">
      <c r="A21" s="82" t="str">
        <f>'S6 Maquette'!B21</f>
        <v xml:space="preserve">Competences informationnelles 3 </v>
      </c>
      <c r="B21" s="43" t="str">
        <f>'S6 Maquette'!C21</f>
        <v>ECUE</v>
      </c>
      <c r="C21" s="44">
        <f>'S6 Maquette'!F21</f>
        <v>0</v>
      </c>
      <c r="D21" s="45"/>
      <c r="E21" s="45"/>
      <c r="F21" s="45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</row>
    <row r="22" spans="1:20" ht="30.5" customHeight="1">
      <c r="A22" s="82" t="str">
        <f>'S6 Maquette'!B22</f>
        <v xml:space="preserve">Langue vivante-6 </v>
      </c>
      <c r="B22" s="43" t="str">
        <f>'S6 Maquette'!C22</f>
        <v>BLOC</v>
      </c>
      <c r="C22" s="44">
        <f>'S6 Maquette'!F22</f>
        <v>0</v>
      </c>
      <c r="D22" s="45"/>
      <c r="E22" s="45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</row>
    <row r="23" spans="1:20" ht="30.5" customHeight="1">
      <c r="A23" s="82" t="str">
        <f>'S6 Maquette'!B23</f>
        <v>Min 1 Max 1</v>
      </c>
      <c r="B23" s="43" t="str">
        <f>'S6 Maquette'!C23</f>
        <v>OPTION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</row>
    <row r="24" spans="1:20" ht="30.5" customHeight="1">
      <c r="A24" s="82" t="str">
        <f>'S6 Maquette'!B24</f>
        <v xml:space="preserve">Anglais 6 </v>
      </c>
      <c r="B24" s="43" t="str">
        <f>'S6 Maquette'!C24</f>
        <v>ECUE</v>
      </c>
      <c r="C24" s="44"/>
      <c r="D24" s="45"/>
      <c r="E24" s="45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</row>
    <row r="25" spans="1:20" ht="30.5" customHeight="1">
      <c r="A25" s="82" t="str">
        <f>'S6 Maquette'!B25</f>
        <v xml:space="preserve">Espagnol 6 </v>
      </c>
      <c r="B25" s="43" t="str">
        <f>'S6 Maquette'!C25</f>
        <v>ECUE</v>
      </c>
      <c r="C25" s="44">
        <f>'S6 Maquette'!F25</f>
        <v>0</v>
      </c>
      <c r="D25" s="45"/>
      <c r="E25" s="45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</row>
    <row r="26" spans="1:20" ht="30.5" customHeight="1">
      <c r="A26" s="82" t="str">
        <f>'S6 Maquette'!B26</f>
        <v xml:space="preserve">Italien 6 </v>
      </c>
      <c r="B26" s="43" t="str">
        <f>'S6 Maquette'!C26</f>
        <v>ECUE</v>
      </c>
      <c r="C26" s="44"/>
      <c r="D26" s="45"/>
      <c r="E26" s="45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</row>
    <row r="27" spans="1:20" s="124" customFormat="1" ht="30.5" customHeight="1">
      <c r="A27" s="118" t="str">
        <f>'S6 Maquette'!B27</f>
        <v>Matières d'application LEA Eco-Gestion 6</v>
      </c>
      <c r="B27" s="119" t="str">
        <f>'S6 Maquette'!C27</f>
        <v>UE</v>
      </c>
      <c r="C27" s="120">
        <f>'S6 Maquette'!F27</f>
        <v>0</v>
      </c>
      <c r="D27" s="107">
        <v>1</v>
      </c>
      <c r="E27" s="107" t="s">
        <v>379</v>
      </c>
      <c r="F27" s="107" t="s">
        <v>379</v>
      </c>
      <c r="G27" s="114" t="s">
        <v>379</v>
      </c>
      <c r="H27" s="114" t="s">
        <v>379</v>
      </c>
      <c r="I27" s="106" t="s">
        <v>380</v>
      </c>
      <c r="J27" s="114"/>
      <c r="K27" s="121"/>
      <c r="L27" s="114"/>
      <c r="M27" s="121"/>
      <c r="N27" s="114"/>
      <c r="O27" s="114"/>
      <c r="P27" s="121"/>
      <c r="Q27" s="114"/>
      <c r="R27" s="114"/>
      <c r="S27" s="122"/>
      <c r="T27" s="123"/>
    </row>
    <row r="28" spans="1:20" s="92" customFormat="1" ht="30.5" customHeight="1">
      <c r="A28" s="87" t="str">
        <f>'S6 Maquette'!B28</f>
        <v>Economie internationale et institutions monetaires/International economics and financial institutions  6</v>
      </c>
      <c r="B28" s="88" t="str">
        <f>'S6 Maquette'!C28</f>
        <v>ECUE</v>
      </c>
      <c r="C28" s="89">
        <f>'S6 Maquette'!F28</f>
        <v>0</v>
      </c>
      <c r="D28" s="50">
        <v>1</v>
      </c>
      <c r="E28" s="50" t="s">
        <v>379</v>
      </c>
      <c r="F28" s="50" t="s">
        <v>379</v>
      </c>
      <c r="G28" s="90" t="s">
        <v>379</v>
      </c>
      <c r="H28" s="90" t="s">
        <v>379</v>
      </c>
      <c r="I28" s="90" t="s">
        <v>379</v>
      </c>
      <c r="J28" s="90"/>
      <c r="K28" s="90" t="s">
        <v>10</v>
      </c>
      <c r="L28" s="90"/>
      <c r="M28" s="90">
        <v>2</v>
      </c>
      <c r="N28" s="90"/>
      <c r="O28" s="90"/>
      <c r="P28" s="90" t="s">
        <v>381</v>
      </c>
      <c r="Q28" s="90"/>
      <c r="R28" s="90"/>
      <c r="S28" s="95" t="s">
        <v>382</v>
      </c>
      <c r="T28" s="91"/>
    </row>
    <row r="29" spans="1:20" s="92" customFormat="1" ht="30.5" customHeight="1">
      <c r="A29" s="87" t="str">
        <f>'S6 Maquette'!B29</f>
        <v>Communication d'entreprise en Eco-Gestion 6</v>
      </c>
      <c r="B29" s="88" t="str">
        <f>'S6 Maquette'!C29</f>
        <v>ECUE</v>
      </c>
      <c r="C29" s="89">
        <f>'S6 Maquette'!F29</f>
        <v>0</v>
      </c>
      <c r="D29" s="50">
        <v>1</v>
      </c>
      <c r="E29" s="50" t="s">
        <v>379</v>
      </c>
      <c r="F29" s="50" t="s">
        <v>379</v>
      </c>
      <c r="G29" s="90" t="s">
        <v>379</v>
      </c>
      <c r="H29" s="90" t="s">
        <v>379</v>
      </c>
      <c r="I29" s="90" t="s">
        <v>379</v>
      </c>
      <c r="J29" s="90"/>
      <c r="K29" s="90" t="s">
        <v>10</v>
      </c>
      <c r="L29" s="90"/>
      <c r="M29" s="90">
        <v>2</v>
      </c>
      <c r="N29" s="90"/>
      <c r="O29" s="90"/>
      <c r="P29" s="90" t="s">
        <v>381</v>
      </c>
      <c r="Q29" s="90"/>
      <c r="R29" s="90"/>
      <c r="S29" s="95" t="s">
        <v>382</v>
      </c>
      <c r="T29" s="91"/>
    </row>
    <row r="30" spans="1:20" s="103" customFormat="1" ht="30.5" customHeight="1">
      <c r="A30" s="96" t="str">
        <f>'S6 Maquette'!B30</f>
        <v>Langue A: Anglais non débutant 6</v>
      </c>
      <c r="B30" s="97" t="str">
        <f>'S6 Maquette'!C30</f>
        <v>UE</v>
      </c>
      <c r="C30" s="98">
        <f>'S6 Maquette'!F30</f>
        <v>0</v>
      </c>
      <c r="D30" s="58">
        <v>1</v>
      </c>
      <c r="E30" s="58" t="s">
        <v>379</v>
      </c>
      <c r="F30" s="58" t="s">
        <v>379</v>
      </c>
      <c r="G30" s="99" t="s">
        <v>379</v>
      </c>
      <c r="H30" s="99" t="s">
        <v>379</v>
      </c>
      <c r="I30" s="99" t="s">
        <v>380</v>
      </c>
      <c r="J30" s="99"/>
      <c r="K30" s="100"/>
      <c r="L30" s="99"/>
      <c r="M30" s="100"/>
      <c r="N30" s="99"/>
      <c r="O30" s="99"/>
      <c r="P30" s="100"/>
      <c r="Q30" s="99"/>
      <c r="R30" s="99"/>
      <c r="S30" s="101"/>
      <c r="T30" s="102"/>
    </row>
    <row r="31" spans="1:20" s="92" customFormat="1" ht="30.5" customHeight="1">
      <c r="A31" s="87" t="str">
        <f>'S6 Maquette'!B31</f>
        <v>Culture 6 ANGLAIS</v>
      </c>
      <c r="B31" s="88" t="str">
        <f>'S6 Maquette'!C31</f>
        <v>ECUE</v>
      </c>
      <c r="C31" s="89">
        <f>'S6 Maquette'!F31</f>
        <v>0</v>
      </c>
      <c r="D31" s="50">
        <v>1</v>
      </c>
      <c r="E31" s="50" t="s">
        <v>379</v>
      </c>
      <c r="F31" s="50" t="s">
        <v>379</v>
      </c>
      <c r="G31" s="90" t="s">
        <v>379</v>
      </c>
      <c r="H31" s="90" t="s">
        <v>379</v>
      </c>
      <c r="I31" s="90" t="s">
        <v>379</v>
      </c>
      <c r="J31" s="90"/>
      <c r="K31" s="90" t="s">
        <v>10</v>
      </c>
      <c r="L31" s="90"/>
      <c r="M31" s="90">
        <v>2</v>
      </c>
      <c r="N31" s="90"/>
      <c r="O31" s="90"/>
      <c r="P31" s="90" t="s">
        <v>381</v>
      </c>
      <c r="Q31" s="90"/>
      <c r="R31" s="90"/>
      <c r="S31" s="95" t="s">
        <v>382</v>
      </c>
      <c r="T31" s="91"/>
    </row>
    <row r="32" spans="1:20" s="92" customFormat="1" ht="30.5" customHeight="1">
      <c r="A32" s="87" t="str">
        <f>'S6 Maquette'!B32</f>
        <v>Traduction spécialisée 6 ANGLAIS</v>
      </c>
      <c r="B32" s="88" t="str">
        <f>'S6 Maquette'!C32</f>
        <v>ECUE</v>
      </c>
      <c r="C32" s="89">
        <f>'S6 Maquette'!F32</f>
        <v>0</v>
      </c>
      <c r="D32" s="50">
        <v>1</v>
      </c>
      <c r="E32" s="50" t="s">
        <v>379</v>
      </c>
      <c r="F32" s="50" t="s">
        <v>379</v>
      </c>
      <c r="G32" s="90" t="s">
        <v>379</v>
      </c>
      <c r="H32" s="90" t="s">
        <v>379</v>
      </c>
      <c r="I32" s="90" t="s">
        <v>379</v>
      </c>
      <c r="J32" s="90"/>
      <c r="K32" s="90" t="s">
        <v>10</v>
      </c>
      <c r="L32" s="90"/>
      <c r="M32" s="90">
        <v>2</v>
      </c>
      <c r="N32" s="90"/>
      <c r="O32" s="90"/>
      <c r="P32" s="90" t="s">
        <v>381</v>
      </c>
      <c r="Q32" s="90"/>
      <c r="R32" s="90"/>
      <c r="S32" s="95" t="s">
        <v>382</v>
      </c>
      <c r="T32" s="91"/>
    </row>
    <row r="33" spans="1:20" s="92" customFormat="1" ht="30.5" customHeight="1">
      <c r="A33" s="87" t="str">
        <f>'S6 Maquette'!B33</f>
        <v>Prise de parole professionnelle 6 ANGLAIS</v>
      </c>
      <c r="B33" s="88" t="str">
        <f>'S6 Maquette'!C33</f>
        <v>ECUE</v>
      </c>
      <c r="C33" s="89">
        <f>'S6 Maquette'!F33</f>
        <v>0</v>
      </c>
      <c r="D33" s="50">
        <v>1</v>
      </c>
      <c r="E33" s="50" t="s">
        <v>379</v>
      </c>
      <c r="F33" s="50" t="s">
        <v>379</v>
      </c>
      <c r="G33" s="90" t="s">
        <v>379</v>
      </c>
      <c r="H33" s="90" t="s">
        <v>379</v>
      </c>
      <c r="I33" s="90" t="s">
        <v>379</v>
      </c>
      <c r="J33" s="90"/>
      <c r="K33" s="90" t="s">
        <v>10</v>
      </c>
      <c r="L33" s="90"/>
      <c r="M33" s="90">
        <v>2</v>
      </c>
      <c r="N33" s="90"/>
      <c r="O33" s="90"/>
      <c r="P33" s="90" t="s">
        <v>381</v>
      </c>
      <c r="Q33" s="90"/>
      <c r="R33" s="90"/>
      <c r="S33" s="95" t="s">
        <v>382</v>
      </c>
      <c r="T33" s="91"/>
    </row>
    <row r="34" spans="1:20" s="103" customFormat="1" ht="30.5" customHeight="1">
      <c r="A34" s="96" t="str">
        <f>'S6 Maquette'!B34</f>
        <v>Langue B LEA</v>
      </c>
      <c r="B34" s="97" t="str">
        <f>'S6 Maquette'!C34</f>
        <v>UE</v>
      </c>
      <c r="C34" s="98">
        <f>'S6 Maquette'!F34</f>
        <v>0</v>
      </c>
      <c r="D34" s="58">
        <v>1</v>
      </c>
      <c r="E34" s="58" t="s">
        <v>379</v>
      </c>
      <c r="F34" s="58" t="s">
        <v>379</v>
      </c>
      <c r="G34" s="99" t="s">
        <v>379</v>
      </c>
      <c r="H34" s="99" t="s">
        <v>379</v>
      </c>
      <c r="I34" s="99" t="s">
        <v>380</v>
      </c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2" t="s">
        <v>383</v>
      </c>
    </row>
    <row r="35" spans="1:20" s="92" customFormat="1" ht="30.5" customHeight="1">
      <c r="A35" s="87" t="str">
        <f>'S6 Maquette'!B35</f>
        <v>1 UE au choix</v>
      </c>
      <c r="B35" s="88" t="str">
        <f>'S6 Maquette'!C35</f>
        <v>OPTION</v>
      </c>
      <c r="C35" s="89">
        <f>'S6 Maquette'!F35</f>
        <v>0</v>
      </c>
      <c r="D35" s="50"/>
      <c r="E35" s="50"/>
      <c r="F35" s="5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6" spans="1:20" s="92" customFormat="1" ht="30.5" customHeight="1">
      <c r="A36" s="87" t="str">
        <f>'S6 Maquette'!B36</f>
        <v>Allemand 6</v>
      </c>
      <c r="B36" s="88" t="str">
        <f>'S6 Maquette'!C36</f>
        <v>UE</v>
      </c>
      <c r="C36" s="89">
        <f>'S6 Maquette'!F36</f>
        <v>0</v>
      </c>
      <c r="D36" s="50">
        <v>1</v>
      </c>
      <c r="E36" s="50" t="s">
        <v>379</v>
      </c>
      <c r="F36" s="50" t="s">
        <v>379</v>
      </c>
      <c r="G36" s="90" t="s">
        <v>379</v>
      </c>
      <c r="H36" s="90" t="s">
        <v>379</v>
      </c>
      <c r="I36" s="90" t="s">
        <v>380</v>
      </c>
      <c r="J36" s="90"/>
      <c r="K36" s="93"/>
      <c r="L36" s="90"/>
      <c r="M36" s="93"/>
      <c r="N36" s="90"/>
      <c r="O36" s="90"/>
      <c r="P36" s="93"/>
      <c r="Q36" s="90"/>
      <c r="R36" s="90"/>
      <c r="S36" s="94"/>
      <c r="T36" s="91"/>
    </row>
    <row r="37" spans="1:20" s="92" customFormat="1" ht="30.5" customHeight="1">
      <c r="A37" s="87" t="str">
        <f>'S6 Maquette'!B37</f>
        <v>Culture 6 ALLEMAND</v>
      </c>
      <c r="B37" s="88" t="str">
        <f>'S6 Maquette'!C37</f>
        <v>ECUE</v>
      </c>
      <c r="C37" s="89">
        <f>'S6 Maquette'!F37</f>
        <v>0</v>
      </c>
      <c r="D37" s="50">
        <v>1</v>
      </c>
      <c r="E37" s="50" t="s">
        <v>379</v>
      </c>
      <c r="F37" s="50" t="s">
        <v>379</v>
      </c>
      <c r="G37" s="90" t="s">
        <v>379</v>
      </c>
      <c r="H37" s="90" t="s">
        <v>379</v>
      </c>
      <c r="I37" s="90" t="s">
        <v>379</v>
      </c>
      <c r="J37" s="90"/>
      <c r="K37" s="90" t="s">
        <v>10</v>
      </c>
      <c r="L37" s="90"/>
      <c r="M37" s="90">
        <v>2</v>
      </c>
      <c r="N37" s="90"/>
      <c r="O37" s="90"/>
      <c r="P37" s="90" t="s">
        <v>381</v>
      </c>
      <c r="Q37" s="90"/>
      <c r="R37" s="90"/>
      <c r="S37" s="95" t="s">
        <v>382</v>
      </c>
      <c r="T37" s="91"/>
    </row>
    <row r="38" spans="1:20" s="92" customFormat="1" ht="30.5" customHeight="1">
      <c r="A38" s="87" t="str">
        <f>'S6 Maquette'!B38</f>
        <v>Traduction spécialisée 6 ALLEMAND</v>
      </c>
      <c r="B38" s="88" t="str">
        <f>'S6 Maquette'!C38</f>
        <v>ECUE</v>
      </c>
      <c r="C38" s="89">
        <f>'S6 Maquette'!F38</f>
        <v>0</v>
      </c>
      <c r="D38" s="50">
        <v>1</v>
      </c>
      <c r="E38" s="50" t="s">
        <v>379</v>
      </c>
      <c r="F38" s="50" t="s">
        <v>379</v>
      </c>
      <c r="G38" s="90" t="s">
        <v>379</v>
      </c>
      <c r="H38" s="90" t="s">
        <v>379</v>
      </c>
      <c r="I38" s="90" t="s">
        <v>379</v>
      </c>
      <c r="J38" s="90"/>
      <c r="K38" s="90" t="s">
        <v>10</v>
      </c>
      <c r="L38" s="90"/>
      <c r="M38" s="90">
        <v>2</v>
      </c>
      <c r="N38" s="90"/>
      <c r="O38" s="90"/>
      <c r="P38" s="90" t="s">
        <v>381</v>
      </c>
      <c r="Q38" s="90"/>
      <c r="R38" s="90"/>
      <c r="S38" s="95" t="s">
        <v>382</v>
      </c>
      <c r="T38" s="91"/>
    </row>
    <row r="39" spans="1:20" s="92" customFormat="1" ht="30.5" customHeight="1">
      <c r="A39" s="87" t="str">
        <f>'S6 Maquette'!B39</f>
        <v>Analyse de documents 6 ALLEMAND</v>
      </c>
      <c r="B39" s="88" t="str">
        <f>'S6 Maquette'!C39</f>
        <v>ECUE</v>
      </c>
      <c r="C39" s="89">
        <f>'S6 Maquette'!F39</f>
        <v>0</v>
      </c>
      <c r="D39" s="50">
        <v>1</v>
      </c>
      <c r="E39" s="50" t="s">
        <v>379</v>
      </c>
      <c r="F39" s="50" t="s">
        <v>379</v>
      </c>
      <c r="G39" s="90" t="s">
        <v>379</v>
      </c>
      <c r="H39" s="90" t="s">
        <v>379</v>
      </c>
      <c r="I39" s="90" t="s">
        <v>379</v>
      </c>
      <c r="J39" s="90"/>
      <c r="K39" s="90" t="s">
        <v>10</v>
      </c>
      <c r="L39" s="90"/>
      <c r="M39" s="90">
        <v>2</v>
      </c>
      <c r="N39" s="90"/>
      <c r="O39" s="90"/>
      <c r="P39" s="90" t="s">
        <v>381</v>
      </c>
      <c r="Q39" s="90"/>
      <c r="R39" s="90"/>
      <c r="S39" s="95" t="s">
        <v>382</v>
      </c>
      <c r="T39" s="91"/>
    </row>
    <row r="40" spans="1:20" s="92" customFormat="1" ht="30.5" customHeight="1">
      <c r="A40" s="87" t="str">
        <f>'S6 Maquette'!B40</f>
        <v>Arabe Niveau 6</v>
      </c>
      <c r="B40" s="88" t="str">
        <f>'S6 Maquette'!C40</f>
        <v>UE</v>
      </c>
      <c r="C40" s="89">
        <f>'S6 Maquette'!F40</f>
        <v>0</v>
      </c>
      <c r="D40" s="50">
        <v>1</v>
      </c>
      <c r="E40" s="50" t="s">
        <v>379</v>
      </c>
      <c r="F40" s="50" t="s">
        <v>379</v>
      </c>
      <c r="G40" s="90" t="s">
        <v>379</v>
      </c>
      <c r="H40" s="90" t="s">
        <v>379</v>
      </c>
      <c r="I40" s="90" t="s">
        <v>380</v>
      </c>
      <c r="J40" s="90"/>
      <c r="K40" s="93"/>
      <c r="L40" s="90"/>
      <c r="M40" s="93"/>
      <c r="N40" s="90"/>
      <c r="O40" s="90"/>
      <c r="P40" s="93"/>
      <c r="Q40" s="90"/>
      <c r="R40" s="90"/>
      <c r="S40" s="94"/>
      <c r="T40" s="91"/>
    </row>
    <row r="41" spans="1:20" s="92" customFormat="1" ht="30.5" customHeight="1">
      <c r="A41" s="87" t="str">
        <f>'S6 Maquette'!B41</f>
        <v>Culture 6 ARABE</v>
      </c>
      <c r="B41" s="88" t="str">
        <f>'S6 Maquette'!C41</f>
        <v>ECUE</v>
      </c>
      <c r="C41" s="89">
        <f>'S6 Maquette'!F41</f>
        <v>0</v>
      </c>
      <c r="D41" s="50">
        <v>1</v>
      </c>
      <c r="E41" s="50" t="s">
        <v>379</v>
      </c>
      <c r="F41" s="50" t="s">
        <v>379</v>
      </c>
      <c r="G41" s="90" t="s">
        <v>379</v>
      </c>
      <c r="H41" s="90" t="s">
        <v>379</v>
      </c>
      <c r="I41" s="90" t="s">
        <v>379</v>
      </c>
      <c r="J41" s="90"/>
      <c r="K41" s="90" t="s">
        <v>10</v>
      </c>
      <c r="L41" s="90"/>
      <c r="M41" s="90">
        <v>2</v>
      </c>
      <c r="N41" s="90"/>
      <c r="O41" s="90"/>
      <c r="P41" s="90" t="s">
        <v>381</v>
      </c>
      <c r="Q41" s="90"/>
      <c r="R41" s="90"/>
      <c r="S41" s="95" t="s">
        <v>382</v>
      </c>
      <c r="T41" s="91"/>
    </row>
    <row r="42" spans="1:20" s="92" customFormat="1" ht="30.5" customHeight="1">
      <c r="A42" s="87" t="str">
        <f>'S6 Maquette'!B42</f>
        <v>Traduction spécialisée 6 ARABE</v>
      </c>
      <c r="B42" s="88" t="str">
        <f>'S6 Maquette'!C42</f>
        <v>ECUE</v>
      </c>
      <c r="C42" s="89">
        <f>'S6 Maquette'!F42</f>
        <v>0</v>
      </c>
      <c r="D42" s="50">
        <v>1</v>
      </c>
      <c r="E42" s="50" t="s">
        <v>379</v>
      </c>
      <c r="F42" s="50" t="s">
        <v>379</v>
      </c>
      <c r="G42" s="90" t="s">
        <v>379</v>
      </c>
      <c r="H42" s="90" t="s">
        <v>379</v>
      </c>
      <c r="I42" s="90" t="s">
        <v>379</v>
      </c>
      <c r="J42" s="90"/>
      <c r="K42" s="90" t="s">
        <v>10</v>
      </c>
      <c r="L42" s="90"/>
      <c r="M42" s="90">
        <v>2</v>
      </c>
      <c r="N42" s="90"/>
      <c r="O42" s="90"/>
      <c r="P42" s="90" t="s">
        <v>381</v>
      </c>
      <c r="Q42" s="90"/>
      <c r="R42" s="90"/>
      <c r="S42" s="95" t="s">
        <v>382</v>
      </c>
      <c r="T42" s="91"/>
    </row>
    <row r="43" spans="1:20" s="92" customFormat="1" ht="30.5" customHeight="1">
      <c r="A43" s="87" t="str">
        <f>'S6 Maquette'!B43</f>
        <v>Analyse de documents 6 ARABE</v>
      </c>
      <c r="B43" s="88" t="str">
        <f>'S6 Maquette'!C43</f>
        <v>ECUE</v>
      </c>
      <c r="C43" s="89">
        <f>'S6 Maquette'!F43</f>
        <v>0</v>
      </c>
      <c r="D43" s="50">
        <v>1</v>
      </c>
      <c r="E43" s="50" t="s">
        <v>379</v>
      </c>
      <c r="F43" s="50" t="s">
        <v>379</v>
      </c>
      <c r="G43" s="90" t="s">
        <v>379</v>
      </c>
      <c r="H43" s="90" t="s">
        <v>379</v>
      </c>
      <c r="I43" s="90" t="s">
        <v>379</v>
      </c>
      <c r="J43" s="90"/>
      <c r="K43" s="90" t="s">
        <v>10</v>
      </c>
      <c r="L43" s="90"/>
      <c r="M43" s="90">
        <v>2</v>
      </c>
      <c r="N43" s="90"/>
      <c r="O43" s="90"/>
      <c r="P43" s="90" t="s">
        <v>381</v>
      </c>
      <c r="Q43" s="90"/>
      <c r="R43" s="90"/>
      <c r="S43" s="95" t="s">
        <v>382</v>
      </c>
      <c r="T43" s="91"/>
    </row>
    <row r="44" spans="1:20" s="92" customFormat="1" ht="30.5" customHeight="1">
      <c r="A44" s="87" t="str">
        <f>'S6 Maquette'!B44</f>
        <v>Chinois Niveau 6</v>
      </c>
      <c r="B44" s="88" t="str">
        <f>'S6 Maquette'!C44</f>
        <v>UE</v>
      </c>
      <c r="C44" s="89">
        <f>'S6 Maquette'!F44</f>
        <v>0</v>
      </c>
      <c r="D44" s="50">
        <v>1</v>
      </c>
      <c r="E44" s="50" t="s">
        <v>379</v>
      </c>
      <c r="F44" s="50" t="s">
        <v>379</v>
      </c>
      <c r="G44" s="90" t="s">
        <v>379</v>
      </c>
      <c r="H44" s="90" t="s">
        <v>379</v>
      </c>
      <c r="I44" s="90" t="s">
        <v>380</v>
      </c>
      <c r="J44" s="90"/>
      <c r="K44" s="93"/>
      <c r="L44" s="90"/>
      <c r="M44" s="93"/>
      <c r="N44" s="90"/>
      <c r="O44" s="90"/>
      <c r="P44" s="93"/>
      <c r="Q44" s="90"/>
      <c r="R44" s="90"/>
      <c r="S44" s="94"/>
      <c r="T44" s="91"/>
    </row>
    <row r="45" spans="1:20" s="92" customFormat="1" ht="30.5" customHeight="1">
      <c r="A45" s="87" t="str">
        <f>'S6 Maquette'!B45</f>
        <v>Culture 6 CHINOIS</v>
      </c>
      <c r="B45" s="88" t="str">
        <f>'S6 Maquette'!C45</f>
        <v>ECUE</v>
      </c>
      <c r="C45" s="89">
        <f>'S6 Maquette'!F45</f>
        <v>0</v>
      </c>
      <c r="D45" s="50">
        <v>1</v>
      </c>
      <c r="E45" s="50" t="s">
        <v>379</v>
      </c>
      <c r="F45" s="50" t="s">
        <v>379</v>
      </c>
      <c r="G45" s="90" t="s">
        <v>379</v>
      </c>
      <c r="H45" s="90" t="s">
        <v>379</v>
      </c>
      <c r="I45" s="90" t="s">
        <v>379</v>
      </c>
      <c r="J45" s="90"/>
      <c r="K45" s="90" t="s">
        <v>10</v>
      </c>
      <c r="L45" s="90"/>
      <c r="M45" s="90">
        <v>2</v>
      </c>
      <c r="N45" s="90"/>
      <c r="O45" s="90"/>
      <c r="P45" s="90" t="s">
        <v>381</v>
      </c>
      <c r="Q45" s="90"/>
      <c r="R45" s="90"/>
      <c r="S45" s="95" t="s">
        <v>382</v>
      </c>
      <c r="T45" s="91"/>
    </row>
    <row r="46" spans="1:20" s="92" customFormat="1" ht="30.5" customHeight="1">
      <c r="A46" s="87" t="str">
        <f>'S6 Maquette'!B46</f>
        <v>Traduction spécialisée 6 CHINOIS</v>
      </c>
      <c r="B46" s="88" t="str">
        <f>'S6 Maquette'!C46</f>
        <v>ECUE</v>
      </c>
      <c r="C46" s="89">
        <f>'S6 Maquette'!F46</f>
        <v>0</v>
      </c>
      <c r="D46" s="50">
        <v>1</v>
      </c>
      <c r="E46" s="50" t="s">
        <v>379</v>
      </c>
      <c r="F46" s="50" t="s">
        <v>379</v>
      </c>
      <c r="G46" s="90" t="s">
        <v>379</v>
      </c>
      <c r="H46" s="90" t="s">
        <v>379</v>
      </c>
      <c r="I46" s="90" t="s">
        <v>379</v>
      </c>
      <c r="J46" s="90"/>
      <c r="K46" s="90" t="s">
        <v>10</v>
      </c>
      <c r="L46" s="90"/>
      <c r="M46" s="90">
        <v>2</v>
      </c>
      <c r="N46" s="90"/>
      <c r="O46" s="90"/>
      <c r="P46" s="90" t="s">
        <v>381</v>
      </c>
      <c r="Q46" s="90"/>
      <c r="R46" s="90"/>
      <c r="S46" s="95" t="s">
        <v>382</v>
      </c>
      <c r="T46" s="91"/>
    </row>
    <row r="47" spans="1:20" s="92" customFormat="1" ht="30.5" customHeight="1">
      <c r="A47" s="87" t="str">
        <f>'S6 Maquette'!B47</f>
        <v>Analyse de documents 6 CHINOIS</v>
      </c>
      <c r="B47" s="88" t="str">
        <f>'S6 Maquette'!C47</f>
        <v>ECUE</v>
      </c>
      <c r="C47" s="89">
        <f>'S6 Maquette'!F47</f>
        <v>0</v>
      </c>
      <c r="D47" s="50">
        <v>1</v>
      </c>
      <c r="E47" s="50" t="s">
        <v>379</v>
      </c>
      <c r="F47" s="50" t="s">
        <v>379</v>
      </c>
      <c r="G47" s="90" t="s">
        <v>379</v>
      </c>
      <c r="H47" s="90" t="s">
        <v>379</v>
      </c>
      <c r="I47" s="90" t="s">
        <v>379</v>
      </c>
      <c r="J47" s="90"/>
      <c r="K47" s="90" t="s">
        <v>10</v>
      </c>
      <c r="L47" s="90"/>
      <c r="M47" s="90">
        <v>2</v>
      </c>
      <c r="N47" s="90"/>
      <c r="O47" s="90"/>
      <c r="P47" s="90" t="s">
        <v>381</v>
      </c>
      <c r="Q47" s="90"/>
      <c r="R47" s="90"/>
      <c r="S47" s="95" t="s">
        <v>382</v>
      </c>
      <c r="T47" s="91"/>
    </row>
    <row r="48" spans="1:20" s="92" customFormat="1" ht="30.5" customHeight="1">
      <c r="A48" s="87" t="str">
        <f>'S6 Maquette'!B48</f>
        <v xml:space="preserve">Espagnol 6 </v>
      </c>
      <c r="B48" s="88" t="str">
        <f>'S6 Maquette'!C48</f>
        <v>UE</v>
      </c>
      <c r="C48" s="89">
        <f>'S6 Maquette'!F48</f>
        <v>0</v>
      </c>
      <c r="D48" s="50">
        <v>1</v>
      </c>
      <c r="E48" s="50" t="s">
        <v>379</v>
      </c>
      <c r="F48" s="50" t="s">
        <v>379</v>
      </c>
      <c r="G48" s="90" t="s">
        <v>379</v>
      </c>
      <c r="H48" s="90" t="s">
        <v>379</v>
      </c>
      <c r="I48" s="90" t="s">
        <v>380</v>
      </c>
      <c r="J48" s="90"/>
      <c r="K48" s="93"/>
      <c r="L48" s="90"/>
      <c r="M48" s="93"/>
      <c r="N48" s="90"/>
      <c r="O48" s="90"/>
      <c r="P48" s="93"/>
      <c r="Q48" s="90"/>
      <c r="R48" s="90"/>
      <c r="S48" s="94"/>
      <c r="T48" s="91"/>
    </row>
    <row r="49" spans="1:20" s="92" customFormat="1" ht="30.5" customHeight="1">
      <c r="A49" s="87" t="str">
        <f>'S6 Maquette'!B49</f>
        <v>Culture 6 ESPAGNOL</v>
      </c>
      <c r="B49" s="88" t="str">
        <f>'S6 Maquette'!C49</f>
        <v>ECUE</v>
      </c>
      <c r="C49" s="89">
        <f>'S6 Maquette'!F49</f>
        <v>0</v>
      </c>
      <c r="D49" s="90">
        <v>1</v>
      </c>
      <c r="E49" s="90" t="s">
        <v>379</v>
      </c>
      <c r="F49" s="50" t="s">
        <v>379</v>
      </c>
      <c r="G49" s="90" t="s">
        <v>379</v>
      </c>
      <c r="H49" s="90" t="s">
        <v>379</v>
      </c>
      <c r="I49" s="90" t="s">
        <v>379</v>
      </c>
      <c r="J49" s="90"/>
      <c r="K49" s="90" t="s">
        <v>10</v>
      </c>
      <c r="L49" s="90"/>
      <c r="M49" s="90">
        <v>2</v>
      </c>
      <c r="N49" s="90"/>
      <c r="O49" s="90"/>
      <c r="P49" s="90" t="s">
        <v>381</v>
      </c>
      <c r="Q49" s="90"/>
      <c r="R49" s="90"/>
      <c r="S49" s="95" t="s">
        <v>382</v>
      </c>
      <c r="T49" s="91"/>
    </row>
    <row r="50" spans="1:20" s="92" customFormat="1" ht="30.5" customHeight="1">
      <c r="A50" s="87" t="str">
        <f>'S6 Maquette'!B50</f>
        <v>Traduction spécialisée 6 ESPAGNOL</v>
      </c>
      <c r="B50" s="88" t="str">
        <f>'S6 Maquette'!C50</f>
        <v>ECUE</v>
      </c>
      <c r="C50" s="89">
        <f>'S6 Maquette'!F50</f>
        <v>0</v>
      </c>
      <c r="D50" s="90">
        <v>1</v>
      </c>
      <c r="E50" s="90" t="s">
        <v>379</v>
      </c>
      <c r="F50" s="50" t="s">
        <v>379</v>
      </c>
      <c r="G50" s="90" t="s">
        <v>379</v>
      </c>
      <c r="H50" s="90" t="s">
        <v>379</v>
      </c>
      <c r="I50" s="90" t="s">
        <v>379</v>
      </c>
      <c r="J50" s="90"/>
      <c r="K50" s="90" t="s">
        <v>10</v>
      </c>
      <c r="L50" s="90"/>
      <c r="M50" s="90">
        <v>2</v>
      </c>
      <c r="N50" s="90"/>
      <c r="O50" s="90"/>
      <c r="P50" s="90" t="s">
        <v>381</v>
      </c>
      <c r="Q50" s="90"/>
      <c r="R50" s="90"/>
      <c r="S50" s="95" t="s">
        <v>382</v>
      </c>
      <c r="T50" s="91"/>
    </row>
    <row r="51" spans="1:20" s="92" customFormat="1" ht="30.5" customHeight="1">
      <c r="A51" s="87" t="str">
        <f>'S6 Maquette'!B51</f>
        <v>Analyse de documents 6 ESPAGNOL</v>
      </c>
      <c r="B51" s="88" t="str">
        <f>'S6 Maquette'!C51</f>
        <v>ECUE</v>
      </c>
      <c r="C51" s="89">
        <f>'S6 Maquette'!F51</f>
        <v>0</v>
      </c>
      <c r="D51" s="90">
        <v>1</v>
      </c>
      <c r="E51" s="90" t="s">
        <v>379</v>
      </c>
      <c r="F51" s="50" t="s">
        <v>379</v>
      </c>
      <c r="G51" s="90" t="s">
        <v>379</v>
      </c>
      <c r="H51" s="90" t="s">
        <v>379</v>
      </c>
      <c r="I51" s="90" t="s">
        <v>379</v>
      </c>
      <c r="J51" s="90"/>
      <c r="K51" s="90" t="s">
        <v>10</v>
      </c>
      <c r="L51" s="90"/>
      <c r="M51" s="90">
        <v>2</v>
      </c>
      <c r="N51" s="90"/>
      <c r="O51" s="90"/>
      <c r="P51" s="90" t="s">
        <v>381</v>
      </c>
      <c r="Q51" s="90"/>
      <c r="R51" s="90"/>
      <c r="S51" s="95" t="s">
        <v>382</v>
      </c>
      <c r="T51" s="91"/>
    </row>
    <row r="52" spans="1:20" s="92" customFormat="1" ht="30.5" customHeight="1">
      <c r="A52" s="87" t="str">
        <f>'S6 Maquette'!B52</f>
        <v xml:space="preserve">Italien 6 </v>
      </c>
      <c r="B52" s="88" t="str">
        <f>'S6 Maquette'!C52</f>
        <v>UE</v>
      </c>
      <c r="C52" s="89">
        <f>'S6 Maquette'!F52</f>
        <v>0</v>
      </c>
      <c r="D52" s="90">
        <v>1</v>
      </c>
      <c r="E52" s="90" t="s">
        <v>379</v>
      </c>
      <c r="F52" s="50" t="s">
        <v>379</v>
      </c>
      <c r="G52" s="90" t="s">
        <v>379</v>
      </c>
      <c r="H52" s="90" t="s">
        <v>379</v>
      </c>
      <c r="I52" s="90" t="s">
        <v>380</v>
      </c>
      <c r="J52" s="90"/>
      <c r="K52" s="93"/>
      <c r="L52" s="90"/>
      <c r="M52" s="93"/>
      <c r="N52" s="90"/>
      <c r="O52" s="90"/>
      <c r="P52" s="93"/>
      <c r="Q52" s="90"/>
      <c r="R52" s="90"/>
      <c r="S52" s="94"/>
      <c r="T52" s="91"/>
    </row>
    <row r="53" spans="1:20" s="92" customFormat="1" ht="30.5" customHeight="1">
      <c r="A53" s="87" t="str">
        <f>'S6 Maquette'!B53</f>
        <v>Culture 6 ITALIEN</v>
      </c>
      <c r="B53" s="88" t="str">
        <f>'S6 Maquette'!C53</f>
        <v>ECUE</v>
      </c>
      <c r="C53" s="89">
        <f>'S6 Maquette'!F53</f>
        <v>0</v>
      </c>
      <c r="D53" s="90">
        <v>1</v>
      </c>
      <c r="E53" s="90" t="s">
        <v>379</v>
      </c>
      <c r="F53" s="50" t="s">
        <v>379</v>
      </c>
      <c r="G53" s="90" t="s">
        <v>379</v>
      </c>
      <c r="H53" s="90" t="s">
        <v>379</v>
      </c>
      <c r="I53" s="90" t="s">
        <v>379</v>
      </c>
      <c r="J53" s="90"/>
      <c r="K53" s="90" t="s">
        <v>10</v>
      </c>
      <c r="L53" s="90"/>
      <c r="M53" s="90">
        <v>2</v>
      </c>
      <c r="N53" s="90"/>
      <c r="O53" s="90"/>
      <c r="P53" s="90" t="s">
        <v>381</v>
      </c>
      <c r="Q53" s="90"/>
      <c r="R53" s="90"/>
      <c r="S53" s="95" t="s">
        <v>382</v>
      </c>
      <c r="T53" s="91"/>
    </row>
    <row r="54" spans="1:20" s="92" customFormat="1" ht="30.5" customHeight="1">
      <c r="A54" s="87" t="str">
        <f>'S6 Maquette'!B54</f>
        <v>Traduction spécialisée 6 ITALIEN</v>
      </c>
      <c r="B54" s="88" t="str">
        <f>'S6 Maquette'!C54</f>
        <v>ECUE</v>
      </c>
      <c r="C54" s="89">
        <f>'S6 Maquette'!F54</f>
        <v>0</v>
      </c>
      <c r="D54" s="90">
        <v>1</v>
      </c>
      <c r="E54" s="90" t="s">
        <v>379</v>
      </c>
      <c r="F54" s="50" t="s">
        <v>379</v>
      </c>
      <c r="G54" s="90" t="s">
        <v>379</v>
      </c>
      <c r="H54" s="90" t="s">
        <v>379</v>
      </c>
      <c r="I54" s="90" t="s">
        <v>379</v>
      </c>
      <c r="J54" s="90"/>
      <c r="K54" s="90" t="s">
        <v>10</v>
      </c>
      <c r="L54" s="90"/>
      <c r="M54" s="90">
        <v>2</v>
      </c>
      <c r="N54" s="90"/>
      <c r="O54" s="90"/>
      <c r="P54" s="90" t="s">
        <v>381</v>
      </c>
      <c r="Q54" s="90"/>
      <c r="R54" s="90"/>
      <c r="S54" s="95" t="s">
        <v>382</v>
      </c>
      <c r="T54" s="91"/>
    </row>
    <row r="55" spans="1:20" s="92" customFormat="1" ht="30.5" customHeight="1">
      <c r="A55" s="87" t="str">
        <f>'S6 Maquette'!B55</f>
        <v>Analyse de documents 6 ITALIEN</v>
      </c>
      <c r="B55" s="88" t="str">
        <f>'S6 Maquette'!C55</f>
        <v>ECUE</v>
      </c>
      <c r="C55" s="89">
        <f>'S6 Maquette'!F55</f>
        <v>0</v>
      </c>
      <c r="D55" s="90">
        <v>1</v>
      </c>
      <c r="E55" s="90" t="s">
        <v>379</v>
      </c>
      <c r="F55" s="50" t="s">
        <v>379</v>
      </c>
      <c r="G55" s="90" t="s">
        <v>379</v>
      </c>
      <c r="H55" s="90" t="s">
        <v>379</v>
      </c>
      <c r="I55" s="90" t="s">
        <v>379</v>
      </c>
      <c r="J55" s="90"/>
      <c r="K55" s="90" t="s">
        <v>10</v>
      </c>
      <c r="L55" s="90"/>
      <c r="M55" s="90">
        <v>2</v>
      </c>
      <c r="N55" s="90"/>
      <c r="O55" s="90"/>
      <c r="P55" s="90" t="s">
        <v>381</v>
      </c>
      <c r="Q55" s="90"/>
      <c r="R55" s="90"/>
      <c r="S55" s="95" t="s">
        <v>382</v>
      </c>
      <c r="T55" s="91"/>
    </row>
    <row r="56" spans="1:20" s="92" customFormat="1" ht="30.5" customHeight="1">
      <c r="A56" s="87" t="str">
        <f>'S6 Maquette'!B56</f>
        <v>Portugais Niveau 6</v>
      </c>
      <c r="B56" s="88" t="str">
        <f>'S6 Maquette'!C56</f>
        <v>UE</v>
      </c>
      <c r="C56" s="89">
        <f>'S6 Maquette'!F56</f>
        <v>0</v>
      </c>
      <c r="D56" s="90">
        <v>1</v>
      </c>
      <c r="E56" s="90" t="s">
        <v>379</v>
      </c>
      <c r="F56" s="50" t="s">
        <v>379</v>
      </c>
      <c r="G56" s="90" t="s">
        <v>379</v>
      </c>
      <c r="H56" s="90" t="s">
        <v>379</v>
      </c>
      <c r="I56" s="90" t="s">
        <v>380</v>
      </c>
      <c r="J56" s="90"/>
      <c r="K56" s="93"/>
      <c r="L56" s="90"/>
      <c r="M56" s="93"/>
      <c r="N56" s="90"/>
      <c r="O56" s="90"/>
      <c r="P56" s="93"/>
      <c r="Q56" s="90"/>
      <c r="R56" s="90"/>
      <c r="S56" s="94"/>
      <c r="T56" s="91"/>
    </row>
    <row r="57" spans="1:20" s="92" customFormat="1" ht="30.5" customHeight="1">
      <c r="A57" s="87" t="str">
        <f>'S6 Maquette'!B57</f>
        <v>Culture 6 PORTUGAIS</v>
      </c>
      <c r="B57" s="88" t="str">
        <f>'S6 Maquette'!C57</f>
        <v>ECUE</v>
      </c>
      <c r="C57" s="89">
        <f>'S6 Maquette'!F57</f>
        <v>0</v>
      </c>
      <c r="D57" s="90">
        <v>1</v>
      </c>
      <c r="E57" s="90" t="s">
        <v>379</v>
      </c>
      <c r="F57" s="50" t="s">
        <v>379</v>
      </c>
      <c r="G57" s="90" t="s">
        <v>379</v>
      </c>
      <c r="H57" s="90" t="s">
        <v>379</v>
      </c>
      <c r="I57" s="90" t="s">
        <v>379</v>
      </c>
      <c r="J57" s="90"/>
      <c r="K57" s="90" t="s">
        <v>10</v>
      </c>
      <c r="L57" s="90"/>
      <c r="M57" s="90">
        <v>2</v>
      </c>
      <c r="N57" s="90"/>
      <c r="O57" s="90"/>
      <c r="P57" s="90" t="s">
        <v>381</v>
      </c>
      <c r="Q57" s="90"/>
      <c r="R57" s="90"/>
      <c r="S57" s="95" t="s">
        <v>382</v>
      </c>
      <c r="T57" s="91"/>
    </row>
    <row r="58" spans="1:20" s="92" customFormat="1" ht="30.5" customHeight="1">
      <c r="A58" s="87" t="str">
        <f>'S6 Maquette'!B58</f>
        <v>Traduction spécialisée 6 PORTUGAIS</v>
      </c>
      <c r="B58" s="88" t="str">
        <f>'S6 Maquette'!C58</f>
        <v>ECUE</v>
      </c>
      <c r="C58" s="89">
        <f>'S6 Maquette'!F58</f>
        <v>0</v>
      </c>
      <c r="D58" s="90">
        <v>1</v>
      </c>
      <c r="E58" s="90" t="s">
        <v>379</v>
      </c>
      <c r="F58" s="50" t="s">
        <v>379</v>
      </c>
      <c r="G58" s="90" t="s">
        <v>379</v>
      </c>
      <c r="H58" s="90" t="s">
        <v>379</v>
      </c>
      <c r="I58" s="90" t="s">
        <v>379</v>
      </c>
      <c r="J58" s="90"/>
      <c r="K58" s="90" t="s">
        <v>10</v>
      </c>
      <c r="L58" s="90"/>
      <c r="M58" s="90">
        <v>2</v>
      </c>
      <c r="N58" s="90"/>
      <c r="O58" s="90"/>
      <c r="P58" s="90" t="s">
        <v>381</v>
      </c>
      <c r="Q58" s="90"/>
      <c r="R58" s="90"/>
      <c r="S58" s="95" t="s">
        <v>382</v>
      </c>
      <c r="T58" s="91"/>
    </row>
    <row r="59" spans="1:20" s="92" customFormat="1" ht="30.5" customHeight="1">
      <c r="A59" s="87" t="str">
        <f>'S6 Maquette'!B59</f>
        <v>Analyse de documents 6 PORTUGAIS</v>
      </c>
      <c r="B59" s="88" t="str">
        <f>'S6 Maquette'!C59</f>
        <v>ECUE</v>
      </c>
      <c r="C59" s="89">
        <f>'S6 Maquette'!F59</f>
        <v>0</v>
      </c>
      <c r="D59" s="90">
        <v>1</v>
      </c>
      <c r="E59" s="90" t="s">
        <v>379</v>
      </c>
      <c r="F59" s="50" t="s">
        <v>379</v>
      </c>
      <c r="G59" s="90" t="s">
        <v>379</v>
      </c>
      <c r="H59" s="90" t="s">
        <v>379</v>
      </c>
      <c r="I59" s="90" t="s">
        <v>379</v>
      </c>
      <c r="J59" s="90"/>
      <c r="K59" s="90" t="s">
        <v>10</v>
      </c>
      <c r="L59" s="90"/>
      <c r="M59" s="90">
        <v>2</v>
      </c>
      <c r="N59" s="90"/>
      <c r="O59" s="90"/>
      <c r="P59" s="90" t="s">
        <v>381</v>
      </c>
      <c r="Q59" s="90"/>
      <c r="R59" s="90"/>
      <c r="S59" s="95" t="s">
        <v>382</v>
      </c>
      <c r="T59" s="91"/>
    </row>
    <row r="60" spans="1:20" s="92" customFormat="1" ht="30.5" customHeight="1">
      <c r="A60" s="87" t="str">
        <f>'S6 Maquette'!B60</f>
        <v>Russe avancé 6</v>
      </c>
      <c r="B60" s="88" t="str">
        <f>'S6 Maquette'!C60</f>
        <v>UE</v>
      </c>
      <c r="C60" s="89">
        <f>'S6 Maquette'!F60</f>
        <v>0</v>
      </c>
      <c r="D60" s="90">
        <v>1</v>
      </c>
      <c r="E60" s="90" t="s">
        <v>379</v>
      </c>
      <c r="F60" s="50" t="s">
        <v>379</v>
      </c>
      <c r="G60" s="90" t="s">
        <v>379</v>
      </c>
      <c r="H60" s="90" t="s">
        <v>379</v>
      </c>
      <c r="I60" s="90" t="s">
        <v>380</v>
      </c>
      <c r="J60" s="90"/>
      <c r="K60" s="93"/>
      <c r="L60" s="90"/>
      <c r="M60" s="93"/>
      <c r="N60" s="90"/>
      <c r="O60" s="90"/>
      <c r="P60" s="93"/>
      <c r="Q60" s="90"/>
      <c r="R60" s="90"/>
      <c r="S60" s="94"/>
      <c r="T60" s="91"/>
    </row>
    <row r="61" spans="1:20" s="92" customFormat="1" ht="30.5" customHeight="1">
      <c r="A61" s="87" t="str">
        <f>'S6 Maquette'!B61</f>
        <v>Culture Russe avancé 6</v>
      </c>
      <c r="B61" s="88" t="str">
        <f>'S6 Maquette'!C61</f>
        <v>ECUE</v>
      </c>
      <c r="C61" s="89">
        <f>'S6 Maquette'!F61</f>
        <v>0</v>
      </c>
      <c r="D61" s="90">
        <v>1</v>
      </c>
      <c r="E61" s="90" t="s">
        <v>379</v>
      </c>
      <c r="F61" s="50" t="s">
        <v>379</v>
      </c>
      <c r="G61" s="90" t="s">
        <v>379</v>
      </c>
      <c r="H61" s="90" t="s">
        <v>379</v>
      </c>
      <c r="I61" s="90" t="s">
        <v>379</v>
      </c>
      <c r="J61" s="90"/>
      <c r="K61" s="90" t="s">
        <v>10</v>
      </c>
      <c r="L61" s="90"/>
      <c r="M61" s="90">
        <v>2</v>
      </c>
      <c r="N61" s="90"/>
      <c r="O61" s="90"/>
      <c r="P61" s="90" t="s">
        <v>381</v>
      </c>
      <c r="Q61" s="90"/>
      <c r="R61" s="90"/>
      <c r="S61" s="95" t="s">
        <v>382</v>
      </c>
      <c r="T61" s="91"/>
    </row>
    <row r="62" spans="1:20" s="92" customFormat="1" ht="30.5" customHeight="1">
      <c r="A62" s="87" t="str">
        <f>'S6 Maquette'!B62</f>
        <v>Traduction spécialisée Russe avancé 6</v>
      </c>
      <c r="B62" s="88" t="str">
        <f>'S6 Maquette'!C62</f>
        <v>ECUE</v>
      </c>
      <c r="C62" s="89">
        <f>'S6 Maquette'!F62</f>
        <v>0</v>
      </c>
      <c r="D62" s="90">
        <v>1</v>
      </c>
      <c r="E62" s="90" t="s">
        <v>379</v>
      </c>
      <c r="F62" s="50" t="s">
        <v>379</v>
      </c>
      <c r="G62" s="90" t="s">
        <v>379</v>
      </c>
      <c r="H62" s="90" t="s">
        <v>379</v>
      </c>
      <c r="I62" s="90" t="s">
        <v>379</v>
      </c>
      <c r="J62" s="90"/>
      <c r="K62" s="90" t="s">
        <v>10</v>
      </c>
      <c r="L62" s="90"/>
      <c r="M62" s="90">
        <v>2</v>
      </c>
      <c r="N62" s="90"/>
      <c r="O62" s="90"/>
      <c r="P62" s="90" t="s">
        <v>381</v>
      </c>
      <c r="Q62" s="90"/>
      <c r="R62" s="90"/>
      <c r="S62" s="95" t="s">
        <v>382</v>
      </c>
      <c r="T62" s="91"/>
    </row>
    <row r="63" spans="1:20" s="92" customFormat="1" ht="30.5" customHeight="1">
      <c r="A63" s="87" t="str">
        <f>'S6 Maquette'!B63</f>
        <v>Analyse de documents Russe avancé 6</v>
      </c>
      <c r="B63" s="88" t="str">
        <f>'S6 Maquette'!C63</f>
        <v>ECUE</v>
      </c>
      <c r="C63" s="89">
        <f>'S6 Maquette'!F63</f>
        <v>0</v>
      </c>
      <c r="D63" s="90">
        <v>1</v>
      </c>
      <c r="E63" s="90" t="s">
        <v>379</v>
      </c>
      <c r="F63" s="50" t="s">
        <v>379</v>
      </c>
      <c r="G63" s="90" t="s">
        <v>379</v>
      </c>
      <c r="H63" s="90" t="s">
        <v>379</v>
      </c>
      <c r="I63" s="90" t="s">
        <v>379</v>
      </c>
      <c r="J63" s="90"/>
      <c r="K63" s="90" t="s">
        <v>10</v>
      </c>
      <c r="L63" s="90"/>
      <c r="M63" s="90">
        <v>2</v>
      </c>
      <c r="N63" s="90"/>
      <c r="O63" s="90"/>
      <c r="P63" s="90" t="s">
        <v>381</v>
      </c>
      <c r="Q63" s="90"/>
      <c r="R63" s="90"/>
      <c r="S63" s="95" t="s">
        <v>382</v>
      </c>
      <c r="T63" s="91"/>
    </row>
    <row r="64" spans="1:20" s="92" customFormat="1" ht="30.5" customHeight="1">
      <c r="A64" s="87" t="str">
        <f>'S6 Maquette'!B64</f>
        <v>Russe intermédaire avancé 6</v>
      </c>
      <c r="B64" s="88" t="str">
        <f>'S6 Maquette'!C64</f>
        <v>UE</v>
      </c>
      <c r="C64" s="89">
        <f>'S6 Maquette'!F64</f>
        <v>0</v>
      </c>
      <c r="D64" s="90">
        <v>1</v>
      </c>
      <c r="E64" s="90" t="s">
        <v>379</v>
      </c>
      <c r="F64" s="50" t="s">
        <v>379</v>
      </c>
      <c r="G64" s="90" t="s">
        <v>379</v>
      </c>
      <c r="H64" s="90" t="s">
        <v>379</v>
      </c>
      <c r="I64" s="90" t="s">
        <v>380</v>
      </c>
      <c r="J64" s="90"/>
      <c r="K64" s="93"/>
      <c r="L64" s="90"/>
      <c r="M64" s="93"/>
      <c r="N64" s="90"/>
      <c r="O64" s="90"/>
      <c r="P64" s="93"/>
      <c r="Q64" s="90"/>
      <c r="R64" s="90"/>
      <c r="S64" s="94"/>
      <c r="T64" s="91"/>
    </row>
    <row r="65" spans="1:20" s="92" customFormat="1" ht="30.5" customHeight="1">
      <c r="A65" s="87" t="str">
        <f>'S6 Maquette'!B65</f>
        <v>Culture Russe intermédiaire avancé 6</v>
      </c>
      <c r="B65" s="88" t="str">
        <f>'S6 Maquette'!C65</f>
        <v>ECUE</v>
      </c>
      <c r="C65" s="89">
        <f>'S6 Maquette'!F65</f>
        <v>0</v>
      </c>
      <c r="D65" s="90">
        <v>1</v>
      </c>
      <c r="E65" s="90" t="s">
        <v>379</v>
      </c>
      <c r="F65" s="50" t="s">
        <v>379</v>
      </c>
      <c r="G65" s="90" t="s">
        <v>379</v>
      </c>
      <c r="H65" s="90" t="s">
        <v>379</v>
      </c>
      <c r="I65" s="90" t="s">
        <v>379</v>
      </c>
      <c r="J65" s="90"/>
      <c r="K65" s="90" t="s">
        <v>10</v>
      </c>
      <c r="L65" s="90"/>
      <c r="M65" s="90">
        <v>2</v>
      </c>
      <c r="N65" s="90"/>
      <c r="O65" s="90"/>
      <c r="P65" s="90" t="s">
        <v>381</v>
      </c>
      <c r="Q65" s="90"/>
      <c r="R65" s="90"/>
      <c r="S65" s="95" t="s">
        <v>382</v>
      </c>
      <c r="T65" s="91"/>
    </row>
    <row r="66" spans="1:20" s="92" customFormat="1" ht="30.5" customHeight="1">
      <c r="A66" s="87" t="str">
        <f>'S6 Maquette'!B66</f>
        <v>Traduction spécialisée Russe intermédiaire avancé 6</v>
      </c>
      <c r="B66" s="88" t="str">
        <f>'S6 Maquette'!C66</f>
        <v>ECUE</v>
      </c>
      <c r="C66" s="89">
        <f>'S6 Maquette'!F66</f>
        <v>0</v>
      </c>
      <c r="D66" s="90">
        <v>1</v>
      </c>
      <c r="E66" s="90" t="s">
        <v>379</v>
      </c>
      <c r="F66" s="50" t="s">
        <v>379</v>
      </c>
      <c r="G66" s="90" t="s">
        <v>379</v>
      </c>
      <c r="H66" s="90" t="s">
        <v>379</v>
      </c>
      <c r="I66" s="90" t="s">
        <v>379</v>
      </c>
      <c r="J66" s="90"/>
      <c r="K66" s="90" t="s">
        <v>10</v>
      </c>
      <c r="L66" s="90"/>
      <c r="M66" s="90">
        <v>2</v>
      </c>
      <c r="N66" s="90"/>
      <c r="O66" s="90"/>
      <c r="P66" s="90" t="s">
        <v>381</v>
      </c>
      <c r="Q66" s="90"/>
      <c r="R66" s="90"/>
      <c r="S66" s="95" t="s">
        <v>382</v>
      </c>
      <c r="T66" s="91"/>
    </row>
    <row r="67" spans="1:20" s="92" customFormat="1" ht="30.5" customHeight="1">
      <c r="A67" s="87" t="str">
        <f>'S6 Maquette'!B67</f>
        <v>Analyse de documents Russe intermédiaire avancé 6</v>
      </c>
      <c r="B67" s="88" t="str">
        <f>'S6 Maquette'!C67</f>
        <v>ECUE</v>
      </c>
      <c r="C67" s="89">
        <f>'S6 Maquette'!F67</f>
        <v>0</v>
      </c>
      <c r="D67" s="90">
        <v>1</v>
      </c>
      <c r="E67" s="90" t="s">
        <v>379</v>
      </c>
      <c r="F67" s="50" t="s">
        <v>379</v>
      </c>
      <c r="G67" s="90" t="s">
        <v>379</v>
      </c>
      <c r="H67" s="90" t="s">
        <v>379</v>
      </c>
      <c r="I67" s="90" t="s">
        <v>379</v>
      </c>
      <c r="J67" s="90"/>
      <c r="K67" s="90" t="s">
        <v>10</v>
      </c>
      <c r="L67" s="90"/>
      <c r="M67" s="90">
        <v>2</v>
      </c>
      <c r="N67" s="90"/>
      <c r="O67" s="90"/>
      <c r="P67" s="90" t="s">
        <v>381</v>
      </c>
      <c r="Q67" s="90"/>
      <c r="R67" s="90"/>
      <c r="S67" s="95" t="s">
        <v>382</v>
      </c>
      <c r="T67" s="91"/>
    </row>
    <row r="68" spans="1:20" s="103" customFormat="1" ht="30.5" customHeight="1">
      <c r="A68" s="96" t="str">
        <f>'S6 Maquette'!B68</f>
        <v>Option négociation ou langue C LEA</v>
      </c>
      <c r="B68" s="97" t="str">
        <f>'S6 Maquette'!C68</f>
        <v>UE</v>
      </c>
      <c r="C68" s="98">
        <f>'S6 Maquette'!F68</f>
        <v>0</v>
      </c>
      <c r="D68" s="99">
        <v>1</v>
      </c>
      <c r="E68" s="99" t="s">
        <v>379</v>
      </c>
      <c r="F68" s="58" t="s">
        <v>379</v>
      </c>
      <c r="G68" s="99" t="s">
        <v>379</v>
      </c>
      <c r="H68" s="99" t="s">
        <v>379</v>
      </c>
      <c r="I68" s="99" t="s">
        <v>379</v>
      </c>
      <c r="J68" s="99">
        <v>7</v>
      </c>
      <c r="K68" s="99"/>
      <c r="L68" s="99"/>
      <c r="M68" s="99"/>
      <c r="N68" s="99"/>
      <c r="O68" s="99"/>
      <c r="P68" s="99"/>
      <c r="Q68" s="99"/>
      <c r="R68" s="99"/>
      <c r="S68" s="99"/>
      <c r="T68" s="102"/>
    </row>
    <row r="69" spans="1:20" s="92" customFormat="1" ht="30.5" customHeight="1">
      <c r="A69" s="87" t="str">
        <f>'S6 Maquette'!B69</f>
        <v>1 UE au choix</v>
      </c>
      <c r="B69" s="88" t="str">
        <f>'S6 Maquette'!C69</f>
        <v>OPTION</v>
      </c>
      <c r="C69" s="89">
        <f>'S6 Maquette'!F69</f>
        <v>0</v>
      </c>
      <c r="D69" s="90"/>
      <c r="E69" s="90"/>
      <c r="F69" s="5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1"/>
    </row>
    <row r="70" spans="1:20" s="92" customFormat="1" ht="30.5" customHeight="1">
      <c r="A70" s="87" t="str">
        <f>'S6 Maquette'!B70</f>
        <v>Négociation, communication internationale 6</v>
      </c>
      <c r="B70" s="88" t="str">
        <f>'S6 Maquette'!C70</f>
        <v>UE</v>
      </c>
      <c r="C70" s="89">
        <f>'S6 Maquette'!F70</f>
        <v>0</v>
      </c>
      <c r="D70" s="90">
        <v>1</v>
      </c>
      <c r="E70" s="90" t="s">
        <v>379</v>
      </c>
      <c r="F70" s="50" t="s">
        <v>379</v>
      </c>
      <c r="G70" s="90" t="s">
        <v>379</v>
      </c>
      <c r="H70" s="90" t="s">
        <v>379</v>
      </c>
      <c r="I70" s="90" t="s">
        <v>379</v>
      </c>
      <c r="J70" s="90"/>
      <c r="K70" s="93"/>
      <c r="L70" s="90"/>
      <c r="M70" s="93"/>
      <c r="N70" s="90"/>
      <c r="O70" s="90"/>
      <c r="P70" s="93"/>
      <c r="Q70" s="90"/>
      <c r="R70" s="90"/>
      <c r="S70" s="94"/>
      <c r="T70" s="91"/>
    </row>
    <row r="71" spans="1:20" s="92" customFormat="1" ht="30.5" customHeight="1">
      <c r="A71" s="87" t="str">
        <f>'S6 Maquette'!B71</f>
        <v>Techniques de négociation 6</v>
      </c>
      <c r="B71" s="88" t="str">
        <f>'S6 Maquette'!C71</f>
        <v>ECUE</v>
      </c>
      <c r="C71" s="89">
        <f>'S6 Maquette'!F71</f>
        <v>0</v>
      </c>
      <c r="D71" s="90">
        <v>1</v>
      </c>
      <c r="E71" s="90" t="s">
        <v>379</v>
      </c>
      <c r="F71" s="50" t="s">
        <v>379</v>
      </c>
      <c r="G71" s="90" t="s">
        <v>379</v>
      </c>
      <c r="H71" s="90" t="s">
        <v>379</v>
      </c>
      <c r="I71" s="90" t="s">
        <v>379</v>
      </c>
      <c r="J71" s="90"/>
      <c r="K71" s="90" t="s">
        <v>10</v>
      </c>
      <c r="L71" s="90"/>
      <c r="M71" s="90">
        <v>2</v>
      </c>
      <c r="N71" s="90"/>
      <c r="O71" s="90"/>
      <c r="P71" s="90" t="s">
        <v>381</v>
      </c>
      <c r="Q71" s="90"/>
      <c r="R71" s="90"/>
      <c r="S71" s="95" t="s">
        <v>382</v>
      </c>
      <c r="T71" s="91"/>
    </row>
    <row r="72" spans="1:20" s="92" customFormat="1" ht="30.5" customHeight="1">
      <c r="A72" s="87" t="str">
        <f>'S6 Maquette'!B72</f>
        <v>Négociation en langue A: Anglais 6</v>
      </c>
      <c r="B72" s="88" t="str">
        <f>'S6 Maquette'!C72</f>
        <v>ECUE</v>
      </c>
      <c r="C72" s="89">
        <f>'S6 Maquette'!F72</f>
        <v>0</v>
      </c>
      <c r="D72" s="90">
        <v>1</v>
      </c>
      <c r="E72" s="90" t="s">
        <v>379</v>
      </c>
      <c r="F72" s="50" t="s">
        <v>379</v>
      </c>
      <c r="G72" s="90" t="s">
        <v>379</v>
      </c>
      <c r="H72" s="90" t="s">
        <v>379</v>
      </c>
      <c r="I72" s="90" t="s">
        <v>379</v>
      </c>
      <c r="J72" s="90"/>
      <c r="K72" s="90" t="s">
        <v>10</v>
      </c>
      <c r="L72" s="90"/>
      <c r="M72" s="90">
        <v>2</v>
      </c>
      <c r="N72" s="90"/>
      <c r="O72" s="90"/>
      <c r="P72" s="90" t="s">
        <v>381</v>
      </c>
      <c r="Q72" s="90"/>
      <c r="R72" s="90"/>
      <c r="S72" s="95" t="s">
        <v>382</v>
      </c>
      <c r="T72" s="91"/>
    </row>
    <row r="73" spans="1:20" s="92" customFormat="1" ht="30.5" customHeight="1">
      <c r="A73" s="87" t="str">
        <f>'S6 Maquette'!B73</f>
        <v>Négociation en langue B</v>
      </c>
      <c r="B73" s="88" t="str">
        <f>'S6 Maquette'!C73</f>
        <v>ECUE</v>
      </c>
      <c r="C73" s="89">
        <f>'S6 Maquette'!F73</f>
        <v>0</v>
      </c>
      <c r="D73" s="90">
        <v>1</v>
      </c>
      <c r="E73" s="90" t="s">
        <v>379</v>
      </c>
      <c r="F73" s="50" t="s">
        <v>379</v>
      </c>
      <c r="G73" s="90" t="s">
        <v>379</v>
      </c>
      <c r="H73" s="90" t="s">
        <v>379</v>
      </c>
      <c r="I73" s="90" t="s">
        <v>379</v>
      </c>
      <c r="J73" s="90"/>
      <c r="K73" s="90" t="s">
        <v>10</v>
      </c>
      <c r="L73" s="90"/>
      <c r="M73" s="90"/>
      <c r="N73" s="90"/>
      <c r="O73" s="90"/>
      <c r="P73" s="90"/>
      <c r="Q73" s="90"/>
      <c r="R73" s="90"/>
      <c r="S73" s="90"/>
      <c r="T73" s="91"/>
    </row>
    <row r="74" spans="1:20" s="92" customFormat="1" ht="30.5" customHeight="1">
      <c r="A74" s="87" t="str">
        <f>'S6 Maquette'!B74</f>
        <v>1 ECUE au choix (prendre la même langue que celle choisie en langue B)</v>
      </c>
      <c r="B74" s="88" t="str">
        <f>'S6 Maquette'!C74</f>
        <v>OPTION</v>
      </c>
      <c r="C74" s="89">
        <f>'S6 Maquette'!F74</f>
        <v>0</v>
      </c>
      <c r="D74" s="90"/>
      <c r="E74" s="90"/>
      <c r="F74" s="5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1"/>
    </row>
    <row r="75" spans="1:20" s="92" customFormat="1" ht="30.5" customHeight="1">
      <c r="A75" s="87" t="str">
        <f>'S6 Maquette'!B75</f>
        <v>Négociation en langue B: Allemand 6</v>
      </c>
      <c r="B75" s="88" t="str">
        <f>'S6 Maquette'!C75</f>
        <v>ECUE</v>
      </c>
      <c r="C75" s="89">
        <f>'S6 Maquette'!F75</f>
        <v>0</v>
      </c>
      <c r="D75" s="90">
        <v>1</v>
      </c>
      <c r="E75" s="90" t="s">
        <v>379</v>
      </c>
      <c r="F75" s="50" t="s">
        <v>379</v>
      </c>
      <c r="G75" s="90" t="s">
        <v>379</v>
      </c>
      <c r="H75" s="90" t="s">
        <v>379</v>
      </c>
      <c r="I75" s="90" t="s">
        <v>379</v>
      </c>
      <c r="J75" s="90"/>
      <c r="K75" s="90" t="s">
        <v>10</v>
      </c>
      <c r="L75" s="90"/>
      <c r="M75" s="90">
        <v>2</v>
      </c>
      <c r="N75" s="90"/>
      <c r="O75" s="90"/>
      <c r="P75" s="90" t="s">
        <v>381</v>
      </c>
      <c r="Q75" s="90"/>
      <c r="R75" s="90"/>
      <c r="S75" s="95" t="s">
        <v>382</v>
      </c>
      <c r="T75" s="91"/>
    </row>
    <row r="76" spans="1:20" s="92" customFormat="1" ht="30.5" customHeight="1">
      <c r="A76" s="87" t="str">
        <f>'S6 Maquette'!B76</f>
        <v>Négociation en langue B: Arabe 6</v>
      </c>
      <c r="B76" s="88" t="str">
        <f>'S6 Maquette'!C76</f>
        <v>ECUE</v>
      </c>
      <c r="C76" s="89">
        <f>'S6 Maquette'!F76</f>
        <v>0</v>
      </c>
      <c r="D76" s="90">
        <v>1</v>
      </c>
      <c r="E76" s="90" t="s">
        <v>379</v>
      </c>
      <c r="F76" s="50" t="s">
        <v>379</v>
      </c>
      <c r="G76" s="90" t="s">
        <v>379</v>
      </c>
      <c r="H76" s="90" t="s">
        <v>379</v>
      </c>
      <c r="I76" s="90" t="s">
        <v>379</v>
      </c>
      <c r="J76" s="90"/>
      <c r="K76" s="90" t="s">
        <v>10</v>
      </c>
      <c r="L76" s="90"/>
      <c r="M76" s="90">
        <v>2</v>
      </c>
      <c r="N76" s="90"/>
      <c r="O76" s="90"/>
      <c r="P76" s="90" t="s">
        <v>381</v>
      </c>
      <c r="Q76" s="90"/>
      <c r="R76" s="90"/>
      <c r="S76" s="95" t="s">
        <v>382</v>
      </c>
      <c r="T76" s="91"/>
    </row>
    <row r="77" spans="1:20" s="92" customFormat="1" ht="30.5" customHeight="1">
      <c r="A77" s="87" t="str">
        <f>'S6 Maquette'!B77</f>
        <v>Négociation en langue B: Chinois 6</v>
      </c>
      <c r="B77" s="88" t="str">
        <f>'S6 Maquette'!C77</f>
        <v>ECUE</v>
      </c>
      <c r="C77" s="89">
        <f>'S6 Maquette'!F77</f>
        <v>0</v>
      </c>
      <c r="D77" s="90">
        <v>1</v>
      </c>
      <c r="E77" s="90" t="s">
        <v>379</v>
      </c>
      <c r="F77" s="50" t="s">
        <v>379</v>
      </c>
      <c r="G77" s="90" t="s">
        <v>379</v>
      </c>
      <c r="H77" s="90" t="s">
        <v>379</v>
      </c>
      <c r="I77" s="90" t="s">
        <v>379</v>
      </c>
      <c r="J77" s="90"/>
      <c r="K77" s="90" t="s">
        <v>10</v>
      </c>
      <c r="L77" s="90"/>
      <c r="M77" s="90">
        <v>2</v>
      </c>
      <c r="N77" s="90"/>
      <c r="O77" s="90"/>
      <c r="P77" s="90" t="s">
        <v>381</v>
      </c>
      <c r="Q77" s="90"/>
      <c r="R77" s="90"/>
      <c r="S77" s="95" t="s">
        <v>382</v>
      </c>
      <c r="T77" s="91"/>
    </row>
    <row r="78" spans="1:20" s="92" customFormat="1" ht="30.5" customHeight="1">
      <c r="A78" s="87" t="str">
        <f>'S6 Maquette'!B78</f>
        <v>Négociation en langue B: Espagnol 6</v>
      </c>
      <c r="B78" s="88" t="str">
        <f>'S6 Maquette'!C78</f>
        <v>ECUE</v>
      </c>
      <c r="C78" s="89">
        <f>'S6 Maquette'!F78</f>
        <v>0</v>
      </c>
      <c r="D78" s="90">
        <v>1</v>
      </c>
      <c r="E78" s="90" t="s">
        <v>379</v>
      </c>
      <c r="F78" s="50" t="s">
        <v>379</v>
      </c>
      <c r="G78" s="90" t="s">
        <v>379</v>
      </c>
      <c r="H78" s="90" t="s">
        <v>379</v>
      </c>
      <c r="I78" s="90" t="s">
        <v>379</v>
      </c>
      <c r="J78" s="90"/>
      <c r="K78" s="90" t="s">
        <v>10</v>
      </c>
      <c r="L78" s="90"/>
      <c r="M78" s="90">
        <v>2</v>
      </c>
      <c r="N78" s="90"/>
      <c r="O78" s="90"/>
      <c r="P78" s="90" t="s">
        <v>381</v>
      </c>
      <c r="Q78" s="90"/>
      <c r="R78" s="90"/>
      <c r="S78" s="95" t="s">
        <v>382</v>
      </c>
      <c r="T78" s="91"/>
    </row>
    <row r="79" spans="1:20" s="92" customFormat="1" ht="30.5" customHeight="1">
      <c r="A79" s="87" t="str">
        <f>'S6 Maquette'!B79</f>
        <v>Négociation en langue B: Italien 6</v>
      </c>
      <c r="B79" s="88" t="str">
        <f>'S6 Maquette'!C79</f>
        <v>ECUE</v>
      </c>
      <c r="C79" s="89">
        <f>'S6 Maquette'!F79</f>
        <v>0</v>
      </c>
      <c r="D79" s="90">
        <v>1</v>
      </c>
      <c r="E79" s="90" t="s">
        <v>379</v>
      </c>
      <c r="F79" s="50" t="s">
        <v>379</v>
      </c>
      <c r="G79" s="90" t="s">
        <v>379</v>
      </c>
      <c r="H79" s="90" t="s">
        <v>379</v>
      </c>
      <c r="I79" s="90" t="s">
        <v>379</v>
      </c>
      <c r="J79" s="90"/>
      <c r="K79" s="90" t="s">
        <v>10</v>
      </c>
      <c r="L79" s="90"/>
      <c r="M79" s="90">
        <v>2</v>
      </c>
      <c r="N79" s="90"/>
      <c r="O79" s="90"/>
      <c r="P79" s="90" t="s">
        <v>381</v>
      </c>
      <c r="Q79" s="90"/>
      <c r="R79" s="90"/>
      <c r="S79" s="95" t="s">
        <v>382</v>
      </c>
      <c r="T79" s="91"/>
    </row>
    <row r="80" spans="1:20" s="92" customFormat="1" ht="30.5" customHeight="1">
      <c r="A80" s="87" t="str">
        <f>'S6 Maquette'!B80</f>
        <v>Négociation en langue B: Portugais 6</v>
      </c>
      <c r="B80" s="88" t="str">
        <f>'S6 Maquette'!C80</f>
        <v>ECUE</v>
      </c>
      <c r="C80" s="89">
        <f>'S6 Maquette'!F80</f>
        <v>0</v>
      </c>
      <c r="D80" s="90">
        <v>1</v>
      </c>
      <c r="E80" s="90" t="s">
        <v>379</v>
      </c>
      <c r="F80" s="50" t="s">
        <v>379</v>
      </c>
      <c r="G80" s="90" t="s">
        <v>379</v>
      </c>
      <c r="H80" s="90" t="s">
        <v>379</v>
      </c>
      <c r="I80" s="90" t="s">
        <v>379</v>
      </c>
      <c r="J80" s="90"/>
      <c r="K80" s="90" t="s">
        <v>10</v>
      </c>
      <c r="L80" s="90"/>
      <c r="M80" s="90">
        <v>2</v>
      </c>
      <c r="N80" s="90"/>
      <c r="O80" s="90"/>
      <c r="P80" s="90" t="s">
        <v>381</v>
      </c>
      <c r="Q80" s="90"/>
      <c r="R80" s="90"/>
      <c r="S80" s="95" t="s">
        <v>382</v>
      </c>
      <c r="T80" s="91"/>
    </row>
    <row r="81" spans="1:20" s="92" customFormat="1" ht="30.5" customHeight="1">
      <c r="A81" s="87" t="str">
        <f>'S6 Maquette'!B81</f>
        <v>Négociation en langue B: Russe 6</v>
      </c>
      <c r="B81" s="88" t="str">
        <f>'S6 Maquette'!C81</f>
        <v>ECUE</v>
      </c>
      <c r="C81" s="89">
        <f>'S6 Maquette'!F81</f>
        <v>0</v>
      </c>
      <c r="D81" s="90">
        <v>1</v>
      </c>
      <c r="E81" s="90" t="s">
        <v>379</v>
      </c>
      <c r="F81" s="50" t="s">
        <v>379</v>
      </c>
      <c r="G81" s="90" t="s">
        <v>379</v>
      </c>
      <c r="H81" s="90" t="s">
        <v>379</v>
      </c>
      <c r="I81" s="90" t="s">
        <v>379</v>
      </c>
      <c r="J81" s="90"/>
      <c r="K81" s="90" t="s">
        <v>10</v>
      </c>
      <c r="L81" s="90"/>
      <c r="M81" s="90">
        <v>2</v>
      </c>
      <c r="N81" s="90"/>
      <c r="O81" s="90"/>
      <c r="P81" s="90" t="s">
        <v>381</v>
      </c>
      <c r="Q81" s="90"/>
      <c r="R81" s="90"/>
      <c r="S81" s="95" t="s">
        <v>382</v>
      </c>
      <c r="T81" s="91"/>
    </row>
    <row r="82" spans="1:20" s="92" customFormat="1" ht="30.5" customHeight="1">
      <c r="A82" s="87" t="str">
        <f>'S6 Maquette'!B82</f>
        <v>Langue C (mutualisée langue B)</v>
      </c>
      <c r="B82" s="88" t="str">
        <f>'S6 Maquette'!C82</f>
        <v>UE</v>
      </c>
      <c r="C82" s="89">
        <f>'S6 Maquette'!F82</f>
        <v>0</v>
      </c>
      <c r="D82" s="90">
        <v>1</v>
      </c>
      <c r="E82" s="90" t="s">
        <v>379</v>
      </c>
      <c r="F82" s="50" t="s">
        <v>379</v>
      </c>
      <c r="G82" s="90" t="s">
        <v>379</v>
      </c>
      <c r="H82" s="90" t="s">
        <v>379</v>
      </c>
      <c r="I82" s="90" t="s">
        <v>379</v>
      </c>
      <c r="J82" s="90">
        <v>7</v>
      </c>
      <c r="K82" s="90" t="s">
        <v>10</v>
      </c>
      <c r="L82" s="90"/>
      <c r="M82" s="90"/>
      <c r="N82" s="90"/>
      <c r="O82" s="90"/>
      <c r="P82" s="90"/>
      <c r="Q82" s="90"/>
      <c r="R82" s="90"/>
      <c r="S82" s="90"/>
      <c r="T82" s="91"/>
    </row>
    <row r="83" spans="1:20" s="92" customFormat="1" ht="30.5" customHeight="1">
      <c r="A83" s="87" t="str">
        <f>'S6 Maquette'!B83</f>
        <v>1 UE au choix (prendre une langue différente de la langue B choisie)</v>
      </c>
      <c r="B83" s="88" t="str">
        <f>'S6 Maquette'!C83</f>
        <v>OPTION</v>
      </c>
      <c r="C83" s="89">
        <f>'S6 Maquette'!F83</f>
        <v>0</v>
      </c>
      <c r="D83" s="90"/>
      <c r="E83" s="90"/>
      <c r="F83" s="5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1"/>
    </row>
    <row r="84" spans="1:20" s="92" customFormat="1" ht="30.5" customHeight="1">
      <c r="A84" s="87" t="str">
        <f>'S6 Maquette'!B84</f>
        <v>Voir choix de langue B ci-dessus</v>
      </c>
      <c r="B84" s="88" t="str">
        <f>'S6 Maquette'!C84</f>
        <v>UE</v>
      </c>
      <c r="C84" s="89">
        <f>'S6 Maquette'!F84</f>
        <v>0</v>
      </c>
      <c r="D84" s="90">
        <v>1</v>
      </c>
      <c r="E84" s="90" t="s">
        <v>379</v>
      </c>
      <c r="F84" s="50" t="s">
        <v>379</v>
      </c>
      <c r="G84" s="90" t="s">
        <v>379</v>
      </c>
      <c r="H84" s="90" t="s">
        <v>379</v>
      </c>
      <c r="I84" s="90" t="s">
        <v>379</v>
      </c>
      <c r="J84" s="90"/>
      <c r="K84" s="90" t="s">
        <v>10</v>
      </c>
      <c r="L84" s="90"/>
      <c r="M84" s="90" t="s">
        <v>384</v>
      </c>
      <c r="N84" s="90"/>
      <c r="O84" s="90"/>
      <c r="P84" s="90" t="s">
        <v>381</v>
      </c>
      <c r="Q84" s="90"/>
      <c r="R84" s="90"/>
      <c r="S84" s="90" t="s">
        <v>488</v>
      </c>
      <c r="T84" s="91"/>
    </row>
    <row r="85" spans="1:20" s="103" customFormat="1" ht="30.5" customHeight="1">
      <c r="A85" s="96" t="str">
        <f>'S6 Maquette'!B85</f>
        <v>UE Projet personnel: stage obligatoire de 2 mois minimum à l'étranger à effectuer en L2 ou L3 dans un pays ou une région non francophone</v>
      </c>
      <c r="B85" s="97" t="str">
        <f>'S6 Maquette'!C85</f>
        <v>UE</v>
      </c>
      <c r="C85" s="98">
        <f>'S6 Maquette'!F85</f>
        <v>0</v>
      </c>
      <c r="D85" s="99">
        <v>1</v>
      </c>
      <c r="E85" s="99" t="s">
        <v>380</v>
      </c>
      <c r="F85" s="99" t="s">
        <v>379</v>
      </c>
      <c r="G85" s="99"/>
      <c r="H85" s="99" t="s">
        <v>379</v>
      </c>
      <c r="I85" s="99" t="s">
        <v>380</v>
      </c>
      <c r="J85" s="99"/>
      <c r="K85" s="99"/>
      <c r="L85" s="99"/>
      <c r="M85" s="99"/>
      <c r="N85" s="99"/>
      <c r="O85" s="99"/>
      <c r="P85" s="99"/>
      <c r="Q85" s="99"/>
      <c r="R85" s="99"/>
      <c r="S85" s="104" t="s">
        <v>489</v>
      </c>
      <c r="T85" s="65" t="s">
        <v>490</v>
      </c>
    </row>
    <row r="86" spans="1:20" ht="30.5" customHeight="1">
      <c r="A86" s="85" t="str">
        <f>'S6 Maquette'!B87</f>
        <v>UE facultative à visée professionnalisante L@UCA</v>
      </c>
      <c r="B86" s="32" t="str">
        <f>'S6 Maquette'!C87</f>
        <v>UE</v>
      </c>
      <c r="C86" s="31">
        <f>'S6 Maquette'!F87</f>
        <v>0</v>
      </c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29"/>
      <c r="Q86" s="29"/>
      <c r="R86" s="29"/>
      <c r="S86" s="29"/>
      <c r="T86" s="34"/>
    </row>
    <row r="87" spans="1:20" ht="30.5" customHeight="1">
      <c r="A87" s="85" t="str">
        <f>'S6 Maquette'!B88</f>
        <v>MPC 1D Semestre 6 - niveau 3 : S’APPROPRIER LES SAVOIRS POUR ENSEIGNER À L’ÉCOLE PRIMAIRE et LE CADRE INSTITUTIONNEL D’EXERCICE DU MÉTIER</v>
      </c>
      <c r="B87" s="32" t="str">
        <f>'S6 Maquette'!C88</f>
        <v>UE</v>
      </c>
      <c r="C87" s="31">
        <f>'S6 Maquette'!F88</f>
        <v>0</v>
      </c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29"/>
      <c r="Q87" s="29"/>
      <c r="R87" s="29"/>
      <c r="S87" s="29"/>
      <c r="T87" s="34"/>
    </row>
    <row r="88" spans="1:20" ht="30.5" customHeight="1">
      <c r="A88" s="85" t="str">
        <f>'S6 Maquette'!B89</f>
        <v>BLOC Autres renforcements</v>
      </c>
      <c r="B88" s="32" t="str">
        <f>'S6 Maquette'!C89</f>
        <v>BLOC</v>
      </c>
      <c r="C88" s="31">
        <f>'S6 Maquette'!F89</f>
        <v>0</v>
      </c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29"/>
      <c r="Q88" s="29"/>
      <c r="R88" s="29"/>
      <c r="S88" s="29"/>
      <c r="T88" s="34"/>
    </row>
    <row r="89" spans="1:20" ht="30.5" customHeight="1">
      <c r="A89" s="85" t="str">
        <f>'S6 Maquette'!B90</f>
        <v>Renforcement oral 1 : Mathematiques</v>
      </c>
      <c r="B89" s="32" t="str">
        <f>'S6 Maquette'!C90</f>
        <v>ECUE</v>
      </c>
      <c r="C89" s="31">
        <f>'S6 Maquette'!F90</f>
        <v>0</v>
      </c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29"/>
      <c r="Q89" s="29"/>
      <c r="R89" s="29"/>
      <c r="S89" s="29"/>
      <c r="T89" s="34"/>
    </row>
    <row r="90" spans="1:20" ht="30.5" customHeight="1">
      <c r="A90" s="85" t="str">
        <f>'S6 Maquette'!B91</f>
        <v>Renforcement Ecrit 2</v>
      </c>
      <c r="B90" s="32" t="str">
        <f>'S6 Maquette'!C91</f>
        <v>ECUE</v>
      </c>
      <c r="C90" s="31">
        <f>'S6 Maquette'!F91</f>
        <v>0</v>
      </c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29"/>
      <c r="Q90" s="29"/>
      <c r="R90" s="29"/>
      <c r="S90" s="29"/>
      <c r="T90" s="34"/>
    </row>
    <row r="91" spans="1:20" ht="30.5" customHeight="1">
      <c r="A91" s="85" t="str">
        <f>'S6 Maquette'!B92</f>
        <v>Renforcement oral 1 : Francais</v>
      </c>
      <c r="B91" s="32" t="str">
        <f>'S6 Maquette'!C92</f>
        <v>ECUE</v>
      </c>
      <c r="C91" s="31">
        <f>'S6 Maquette'!F92</f>
        <v>0</v>
      </c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29"/>
      <c r="Q91" s="29"/>
      <c r="R91" s="29"/>
      <c r="S91" s="29"/>
      <c r="T91" s="34"/>
    </row>
    <row r="92" spans="1:20" ht="30.5" customHeight="1">
      <c r="A92" s="85" t="str">
        <f>'S6 Maquette'!B93</f>
        <v>ECUE Renforcement Oral 2</v>
      </c>
      <c r="B92" s="32" t="str">
        <f>'S6 Maquette'!C93</f>
        <v>ECUE</v>
      </c>
      <c r="C92" s="31">
        <f>'S6 Maquette'!F93</f>
        <v>0</v>
      </c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29"/>
      <c r="Q92" s="29"/>
      <c r="R92" s="29"/>
      <c r="S92" s="29"/>
      <c r="T92" s="34"/>
    </row>
    <row r="93" spans="1:20" ht="30.5" customHeight="1">
      <c r="A93" s="85" t="str">
        <f>'S6 Maquette'!B94</f>
        <v>Ecrit 1 : Renforcement obligatoire</v>
      </c>
      <c r="B93" s="32" t="str">
        <f>'S6 Maquette'!C94</f>
        <v>ECUE</v>
      </c>
      <c r="C93" s="31">
        <f>'S6 Maquette'!F94</f>
        <v>0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29"/>
      <c r="Q93" s="29"/>
      <c r="R93" s="29"/>
      <c r="S93" s="29"/>
      <c r="T93" s="34"/>
    </row>
    <row r="94" spans="1:20" ht="30.5" customHeight="1">
      <c r="A94" s="85" t="str">
        <f>'S6 Maquette'!B95</f>
        <v>1 élément à choix</v>
      </c>
      <c r="B94" s="32" t="str">
        <f>'S6 Maquette'!C95</f>
        <v>OPTION</v>
      </c>
      <c r="C94" s="31">
        <f>'S6 Maquette'!F95</f>
        <v>0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29"/>
      <c r="Q94" s="29"/>
      <c r="R94" s="29"/>
      <c r="S94" s="29"/>
      <c r="T94" s="34"/>
    </row>
    <row r="95" spans="1:20" ht="30.5" customHeight="1">
      <c r="A95" s="85" t="str">
        <f>'S6 Maquette'!B96</f>
        <v>Renforcement obligatoire Ecrit 1 Francais</v>
      </c>
      <c r="B95" s="32" t="str">
        <f>'S6 Maquette'!C96</f>
        <v>ECUE</v>
      </c>
      <c r="C95" s="31">
        <f>'S6 Maquette'!F96</f>
        <v>0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29"/>
      <c r="Q95" s="29"/>
      <c r="R95" s="29"/>
      <c r="S95" s="29"/>
      <c r="T95" s="34"/>
    </row>
    <row r="96" spans="1:20" ht="30.5" customHeight="1">
      <c r="A96" s="85" t="str">
        <f>'S6 Maquette'!B97</f>
        <v>Renforcement obligatoire Ecrit 1 Mathematiques</v>
      </c>
      <c r="B96" s="32" t="str">
        <f>'S6 Maquette'!C97</f>
        <v>ECUE</v>
      </c>
      <c r="C96" s="31">
        <f>'S6 Maquette'!F97</f>
        <v>0</v>
      </c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29"/>
      <c r="Q96" s="29"/>
      <c r="R96" s="29"/>
      <c r="S96" s="29"/>
      <c r="T96" s="34"/>
    </row>
    <row r="97" spans="1:20" ht="30.5" customHeight="1">
      <c r="A97" s="85" t="str">
        <f>'S6 Maquette'!B98</f>
        <v>Ecrit 1 Mathematiques et Francais</v>
      </c>
      <c r="B97" s="32" t="str">
        <f>'S6 Maquette'!C98</f>
        <v>ECUE</v>
      </c>
      <c r="C97" s="31">
        <f>'S6 Maquette'!F98</f>
        <v>0</v>
      </c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29"/>
      <c r="Q97" s="29"/>
      <c r="R97" s="29"/>
      <c r="S97" s="29"/>
      <c r="T97" s="34"/>
    </row>
    <row r="98" spans="1:20" ht="30.5" customHeight="1">
      <c r="A98" s="85" t="str">
        <f>'S6 Maquette'!B99</f>
        <v>Ecrit 2 : Histoire et Geographie. Arts. Sciences</v>
      </c>
      <c r="B98" s="32" t="str">
        <f>'S6 Maquette'!C99</f>
        <v>ECUE</v>
      </c>
      <c r="C98" s="31">
        <f>'S6 Maquette'!F99</f>
        <v>0</v>
      </c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29"/>
      <c r="Q98" s="29"/>
      <c r="R98" s="29"/>
      <c r="S98" s="29"/>
      <c r="T98" s="34"/>
    </row>
    <row r="99" spans="1:20" ht="30.5" customHeight="1">
      <c r="A99" s="85" t="str">
        <f>'S6 Maquette'!B100</f>
        <v>Oral 2-1 : Le metier de professeur EPS</v>
      </c>
      <c r="B99" s="32" t="str">
        <f>'S6 Maquette'!C100</f>
        <v>ECUE</v>
      </c>
      <c r="C99" s="31">
        <f>'S6 Maquette'!F100</f>
        <v>0</v>
      </c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29"/>
      <c r="Q99" s="29"/>
      <c r="R99" s="29"/>
      <c r="S99" s="29"/>
      <c r="T99" s="34"/>
    </row>
    <row r="100" spans="1:20" ht="30.5" customHeight="1">
      <c r="A100" s="85" t="str">
        <f>'S6 Maquette'!B101</f>
        <v>Oral 2-2 : Le metier de professeur 1D</v>
      </c>
      <c r="B100" s="32" t="str">
        <f>'S6 Maquette'!C101</f>
        <v>ECUE</v>
      </c>
      <c r="C100" s="31">
        <f>'S6 Maquette'!F101</f>
        <v>0</v>
      </c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29"/>
      <c r="Q100" s="29"/>
      <c r="R100" s="29"/>
      <c r="S100" s="29"/>
      <c r="T100" s="34"/>
    </row>
    <row r="101" spans="1:20" ht="30.5" customHeight="1">
      <c r="A101" s="85" t="str">
        <f>'S6 Maquette'!B102</f>
        <v>Oral 1 : Maths ou Francais</v>
      </c>
      <c r="B101" s="32" t="str">
        <f>'S6 Maquette'!C102</f>
        <v>ECUE</v>
      </c>
      <c r="C101" s="31">
        <f>'S6 Maquette'!F102</f>
        <v>0</v>
      </c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29"/>
      <c r="Q101" s="29"/>
      <c r="R101" s="29"/>
      <c r="S101" s="29"/>
      <c r="T101" s="34"/>
    </row>
    <row r="102" spans="1:20" ht="30.5" customHeight="1">
      <c r="A102" s="85" t="str">
        <f>'S6 Maquette'!B103</f>
        <v>1 élément à choix</v>
      </c>
      <c r="B102" s="32" t="str">
        <f>'S6 Maquette'!C103</f>
        <v>OPTION</v>
      </c>
      <c r="C102" s="31">
        <f>'S6 Maquette'!F103</f>
        <v>0</v>
      </c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29"/>
      <c r="Q102" s="29"/>
      <c r="R102" s="29"/>
      <c r="S102" s="29"/>
      <c r="T102" s="34"/>
    </row>
    <row r="103" spans="1:20" ht="30.5" customHeight="1">
      <c r="A103" s="85" t="str">
        <f>'S6 Maquette'!B104</f>
        <v>Oral 1 : Francais</v>
      </c>
      <c r="B103" s="32" t="str">
        <f>'S6 Maquette'!C104</f>
        <v>ECUE</v>
      </c>
      <c r="C103" s="31">
        <f>'S6 Maquette'!F104</f>
        <v>0</v>
      </c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29"/>
      <c r="Q103" s="29"/>
      <c r="R103" s="29"/>
      <c r="S103" s="29"/>
      <c r="T103" s="34"/>
    </row>
    <row r="104" spans="1:20" ht="30.5" customHeight="1">
      <c r="A104" s="85" t="str">
        <f>'S6 Maquette'!B105</f>
        <v>Oral 1 : Mathematiques</v>
      </c>
      <c r="B104" s="32" t="str">
        <f>'S6 Maquette'!C105</f>
        <v>ECUE</v>
      </c>
      <c r="C104" s="31">
        <f>'S6 Maquette'!F105</f>
        <v>0</v>
      </c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29"/>
      <c r="Q104" s="29"/>
      <c r="R104" s="29"/>
      <c r="S104" s="29"/>
      <c r="T104" s="34"/>
    </row>
    <row r="105" spans="1:20" ht="30.5" customHeight="1">
      <c r="A105" s="85" t="str">
        <f>'S6 Maquette'!B106</f>
        <v>UE Préparation concours 2D Niveau 3 LLCER ANGLAIS</v>
      </c>
      <c r="B105" s="32" t="str">
        <f>'S6 Maquette'!C106</f>
        <v>UE</v>
      </c>
      <c r="C105" s="31" t="e">
        <f>'S6 Maquette'!#REF!</f>
        <v>#REF!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29"/>
      <c r="Q105" s="29"/>
      <c r="R105" s="29"/>
      <c r="S105" s="29"/>
      <c r="T105" s="34"/>
    </row>
    <row r="106" spans="1:20" ht="30.5" customHeight="1">
      <c r="A106" s="85" t="str">
        <f>'S6 Maquette'!B107</f>
        <v>Littérature et Civilisation anglais MPC</v>
      </c>
      <c r="B106" s="32" t="str">
        <f>'S6 Maquette'!C107</f>
        <v>ECUE</v>
      </c>
      <c r="C106" s="31">
        <f>'S6 Maquette'!F108</f>
        <v>0</v>
      </c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29"/>
      <c r="Q106" s="29"/>
      <c r="R106" s="29"/>
      <c r="S106" s="29"/>
      <c r="T106" s="34"/>
    </row>
    <row r="107" spans="1:20" ht="30.5" customHeight="1">
      <c r="A107" s="85" t="str">
        <f>'S6 Maquette'!B108</f>
        <v>Analyse des faits de. Langue anglais</v>
      </c>
      <c r="B107" s="32" t="str">
        <f>'S6 Maquette'!C108</f>
        <v>ECUE</v>
      </c>
      <c r="C107" s="31">
        <f>'S6 Maquette'!F109</f>
        <v>0</v>
      </c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29"/>
      <c r="Q107" s="29"/>
      <c r="R107" s="29"/>
      <c r="S107" s="29"/>
      <c r="T107" s="34"/>
    </row>
    <row r="108" spans="1:20" ht="30.5" customHeight="1">
      <c r="A108" s="85" t="str">
        <f>'S6 Maquette'!B109</f>
        <v>Pratique de l'oral anglais</v>
      </c>
      <c r="B108" s="32" t="str">
        <f>'S6 Maquette'!C109</f>
        <v>ECUE</v>
      </c>
      <c r="C108" s="31">
        <f>'S6 Maquette'!F110</f>
        <v>0</v>
      </c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29"/>
      <c r="Q108" s="29"/>
      <c r="R108" s="29"/>
      <c r="S108" s="29"/>
      <c r="T108" s="34"/>
    </row>
    <row r="109" spans="1:20" ht="30.5" customHeight="1">
      <c r="A109" s="85" t="str">
        <f>'S6 Maquette'!B110</f>
        <v>UE Préparation concours 2D niveau 3 LLCER Espagnol</v>
      </c>
      <c r="B109" s="32" t="str">
        <f>'S6 Maquette'!C110</f>
        <v>UE</v>
      </c>
      <c r="C109" s="31">
        <f>'S6 Maquette'!F111</f>
        <v>0</v>
      </c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29"/>
      <c r="Q109" s="29"/>
      <c r="R109" s="29"/>
      <c r="S109" s="29"/>
      <c r="T109" s="34"/>
    </row>
    <row r="110" spans="1:20" ht="30.5" customHeight="1">
      <c r="A110" s="85" t="str">
        <f>'S6 Maquette'!B111</f>
        <v>Faits  de langue et grammaire - espagnol</v>
      </c>
      <c r="B110" s="32" t="str">
        <f>'S6 Maquette'!C111</f>
        <v>ECUE</v>
      </c>
      <c r="C110" s="31">
        <f>'S6 Maquette'!F112</f>
        <v>0</v>
      </c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29"/>
      <c r="Q110" s="29"/>
      <c r="R110" s="29"/>
      <c r="S110" s="29"/>
      <c r="T110" s="34"/>
    </row>
    <row r="111" spans="1:20" ht="30.5" customHeight="1">
      <c r="A111" s="85" t="str">
        <f>'S6 Maquette'!B112</f>
        <v>Analyse de documents audiovisuels - espagnol</v>
      </c>
      <c r="B111" s="32" t="str">
        <f>'S6 Maquette'!C112</f>
        <v>ECUE</v>
      </c>
      <c r="C111" s="31">
        <f>'S6 Maquette'!F113</f>
        <v>0</v>
      </c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29"/>
      <c r="Q111" s="29"/>
      <c r="R111" s="29"/>
      <c r="S111" s="29"/>
      <c r="T111" s="34"/>
    </row>
    <row r="112" spans="1:20" ht="30.5" customHeight="1">
      <c r="A112" s="85" t="str">
        <f>'S6 Maquette'!B113</f>
        <v>Préparation à l'oral - espagnol</v>
      </c>
      <c r="B112" s="32" t="str">
        <f>'S6 Maquette'!C113</f>
        <v>ECUE</v>
      </c>
      <c r="C112" s="31">
        <f>'S6 Maquette'!F114</f>
        <v>0</v>
      </c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29"/>
      <c r="Q112" s="29"/>
      <c r="R112" s="29"/>
      <c r="S112" s="29"/>
      <c r="T112" s="34"/>
    </row>
    <row r="113" spans="1:20" ht="30.5" customHeight="1">
      <c r="A113" s="85" t="str">
        <f>'S6 Maquette'!B114</f>
        <v>UE Préparation concours 2D niveau 3 LLCER Italien</v>
      </c>
      <c r="B113" s="32" t="str">
        <f>'S6 Maquette'!C114</f>
        <v>UE</v>
      </c>
      <c r="C113" s="31">
        <f>'S6 Maquette'!F115</f>
        <v>0</v>
      </c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29"/>
      <c r="Q113" s="29"/>
      <c r="R113" s="29"/>
      <c r="S113" s="29"/>
      <c r="T113" s="34"/>
    </row>
    <row r="114" spans="1:20" ht="30.5" customHeight="1">
      <c r="A114" s="85" t="str">
        <f>'S6 Maquette'!B115</f>
        <v>Traduction et faits de langue - Italien</v>
      </c>
      <c r="B114" s="32" t="str">
        <f>'S6 Maquette'!C115</f>
        <v>ECUE</v>
      </c>
      <c r="C114" s="31">
        <f>'S6 Maquette'!F116</f>
        <v>0</v>
      </c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29"/>
      <c r="Q114" s="29"/>
      <c r="R114" s="29"/>
      <c r="S114" s="29"/>
      <c r="T114" s="34"/>
    </row>
    <row r="115" spans="1:20" ht="30.5" customHeight="1">
      <c r="A115" s="85" t="str">
        <f>'S6 Maquette'!B116</f>
        <v>Littérature - Civilisation - Italien</v>
      </c>
      <c r="B115" s="32" t="str">
        <f>'S6 Maquette'!C116</f>
        <v>ECUE</v>
      </c>
      <c r="C115" s="31">
        <f>'S6 Maquette'!F117</f>
        <v>0</v>
      </c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29"/>
      <c r="Q115" s="29"/>
      <c r="R115" s="29"/>
      <c r="S115" s="29"/>
      <c r="T115" s="34"/>
    </row>
    <row r="116" spans="1:20" ht="30.5" customHeight="1">
      <c r="A116" s="85" t="str">
        <f>'S6 Maquette'!B117</f>
        <v xml:space="preserve">Didactique - Méthodologie - Italien </v>
      </c>
      <c r="B116" s="32" t="str">
        <f>'S6 Maquette'!C117</f>
        <v>ECUE</v>
      </c>
      <c r="C116" s="31">
        <f>'S6 Maquette'!F118</f>
        <v>0</v>
      </c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29"/>
      <c r="Q116" s="29"/>
      <c r="R116" s="29"/>
      <c r="S116" s="29"/>
      <c r="T116" s="34"/>
    </row>
    <row r="117" spans="1:20" ht="30.5" customHeight="1">
      <c r="A117" s="85">
        <f>'S6 Maquette'!B118</f>
        <v>0</v>
      </c>
      <c r="B117" s="32">
        <f>'S6 Maquette'!C118</f>
        <v>0</v>
      </c>
      <c r="C117" s="31">
        <f>'S6 Maquette'!F119</f>
        <v>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34"/>
    </row>
    <row r="118" spans="1:20" ht="30.5" customHeight="1">
      <c r="A118" s="85">
        <f>'S6 Maquette'!B119</f>
        <v>0</v>
      </c>
      <c r="B118" s="32">
        <f>'S6 Maquette'!C119</f>
        <v>0</v>
      </c>
      <c r="C118" s="31">
        <f>'S6 Maquette'!F120</f>
        <v>0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34"/>
    </row>
    <row r="119" spans="1:20" ht="30.5" customHeight="1">
      <c r="A119" s="85">
        <f>'S6 Maquette'!B120</f>
        <v>0</v>
      </c>
      <c r="B119" s="32">
        <f>'S6 Maquette'!C120</f>
        <v>0</v>
      </c>
      <c r="C119" s="31">
        <f>'S6 Maquette'!F121</f>
        <v>0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34"/>
    </row>
    <row r="120" spans="1:20" ht="30.5" customHeight="1">
      <c r="A120" s="85">
        <f>'S6 Maquette'!B122</f>
        <v>0</v>
      </c>
      <c r="B120" s="32">
        <f>'S6 Maquette'!C122</f>
        <v>0</v>
      </c>
      <c r="C120" s="31">
        <f>'S6 Maquette'!F122</f>
        <v>0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34"/>
    </row>
    <row r="121" spans="1:20" ht="30.5" customHeight="1">
      <c r="A121" s="85">
        <f>'S6 Maquette'!B123</f>
        <v>0</v>
      </c>
      <c r="B121" s="32">
        <f>'S6 Maquette'!C123</f>
        <v>0</v>
      </c>
      <c r="C121" s="31">
        <f>'S6 Maquette'!F123</f>
        <v>0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34"/>
    </row>
    <row r="122" spans="1:20" ht="30.5" customHeight="1">
      <c r="A122" s="85">
        <f>'S6 Maquette'!B124</f>
        <v>0</v>
      </c>
      <c r="B122" s="32">
        <f>'S6 Maquette'!C124</f>
        <v>0</v>
      </c>
      <c r="C122" s="31">
        <f>'S6 Maquette'!F124</f>
        <v>0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34"/>
    </row>
    <row r="123" spans="1:20" ht="30.5" customHeight="1">
      <c r="A123" s="85">
        <f>'S6 Maquette'!B125</f>
        <v>0</v>
      </c>
      <c r="B123" s="32">
        <f>'S6 Maquette'!C125</f>
        <v>0</v>
      </c>
      <c r="C123" s="31">
        <f>'S6 Maquette'!F125</f>
        <v>0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34"/>
    </row>
    <row r="124" spans="1:20" ht="30.5" customHeight="1">
      <c r="A124" s="85">
        <f>'S6 Maquette'!B126</f>
        <v>0</v>
      </c>
      <c r="B124" s="32">
        <f>'S6 Maquette'!C126</f>
        <v>0</v>
      </c>
      <c r="C124" s="31">
        <f>'S6 Maquette'!F126</f>
        <v>0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34"/>
    </row>
    <row r="125" spans="1:20" ht="30.5" customHeight="1">
      <c r="A125" s="85">
        <f>'S6 Maquette'!B127</f>
        <v>0</v>
      </c>
      <c r="B125" s="32">
        <f>'S6 Maquette'!C127</f>
        <v>0</v>
      </c>
      <c r="C125" s="31">
        <f>'S6 Maquette'!F127</f>
        <v>0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34"/>
    </row>
    <row r="126" spans="1:20" ht="30.5" customHeight="1">
      <c r="A126" s="85">
        <f>'S6 Maquette'!B128</f>
        <v>0</v>
      </c>
      <c r="B126" s="32">
        <f>'S6 Maquette'!C128</f>
        <v>0</v>
      </c>
      <c r="C126" s="31">
        <f>'S6 Maquette'!F128</f>
        <v>0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34"/>
    </row>
    <row r="127" spans="1:20" ht="30.5" customHeight="1">
      <c r="A127" s="85">
        <f>'S6 Maquette'!B129</f>
        <v>0</v>
      </c>
      <c r="B127" s="32">
        <f>'S6 Maquette'!C129</f>
        <v>0</v>
      </c>
      <c r="C127" s="31">
        <f>'S6 Maquette'!F129</f>
        <v>0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34"/>
    </row>
    <row r="128" spans="1:20" ht="30.5" customHeight="1">
      <c r="A128" s="85">
        <f>'S6 Maquette'!B130</f>
        <v>0</v>
      </c>
      <c r="B128" s="32">
        <f>'S6 Maquette'!C130</f>
        <v>0</v>
      </c>
      <c r="C128" s="31">
        <f>'S6 Maquette'!F130</f>
        <v>0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34"/>
    </row>
    <row r="129" spans="1:20" ht="30.5" customHeight="1">
      <c r="A129" s="85">
        <f>'S6 Maquette'!B131</f>
        <v>0</v>
      </c>
      <c r="B129" s="32">
        <f>'S6 Maquette'!C131</f>
        <v>0</v>
      </c>
      <c r="C129" s="31">
        <f>'S6 Maquette'!F131</f>
        <v>0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34"/>
    </row>
    <row r="130" spans="1:20" ht="30.5" customHeight="1">
      <c r="A130" s="85">
        <f>'S6 Maquette'!B132</f>
        <v>0</v>
      </c>
      <c r="B130" s="32">
        <f>'S6 Maquette'!C132</f>
        <v>0</v>
      </c>
      <c r="C130" s="31">
        <f>'S6 Maquette'!F132</f>
        <v>0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34"/>
    </row>
    <row r="131" spans="1:20" ht="30.5" customHeight="1">
      <c r="A131" s="85">
        <f>'S6 Maquette'!B133</f>
        <v>0</v>
      </c>
      <c r="B131" s="32">
        <f>'S6 Maquette'!C133</f>
        <v>0</v>
      </c>
      <c r="C131" s="31">
        <f>'S6 Maquette'!F133</f>
        <v>0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34"/>
    </row>
    <row r="132" spans="1:20" ht="30.5" customHeight="1">
      <c r="A132" s="85">
        <f>'S6 Maquette'!B134</f>
        <v>0</v>
      </c>
      <c r="B132" s="32">
        <f>'S6 Maquette'!C134</f>
        <v>0</v>
      </c>
      <c r="C132" s="31">
        <f>'S6 Maquette'!F134</f>
        <v>0</v>
      </c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34"/>
    </row>
    <row r="133" spans="1:20" ht="30.5" customHeight="1">
      <c r="A133" s="85">
        <f>'S6 Maquette'!B135</f>
        <v>0</v>
      </c>
      <c r="B133" s="32">
        <f>'S6 Maquette'!C135</f>
        <v>0</v>
      </c>
      <c r="C133" s="31">
        <f>'S6 Maquette'!F135</f>
        <v>0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34"/>
    </row>
    <row r="134" spans="1:20" ht="30.5" customHeight="1">
      <c r="A134" s="85">
        <f>'S6 Maquette'!B136</f>
        <v>0</v>
      </c>
      <c r="B134" s="32">
        <f>'S6 Maquette'!C136</f>
        <v>0</v>
      </c>
      <c r="C134" s="31">
        <f>'S6 Maquette'!F136</f>
        <v>0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34"/>
    </row>
    <row r="135" spans="1:20" ht="30.5" customHeight="1">
      <c r="A135" s="85">
        <f>'S6 Maquette'!B137</f>
        <v>0</v>
      </c>
      <c r="B135" s="32">
        <f>'S6 Maquette'!C137</f>
        <v>0</v>
      </c>
      <c r="C135" s="31">
        <f>'S6 Maquette'!F137</f>
        <v>0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34"/>
    </row>
    <row r="136" spans="1:20" ht="30.5" customHeight="1">
      <c r="A136" s="85">
        <f>'S6 Maquette'!B138</f>
        <v>0</v>
      </c>
      <c r="B136" s="32">
        <f>'S6 Maquette'!C138</f>
        <v>0</v>
      </c>
      <c r="C136" s="31">
        <f>'S6 Maquette'!F138</f>
        <v>0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34"/>
    </row>
    <row r="137" spans="1:20" ht="30.5" customHeight="1">
      <c r="A137" s="85">
        <f>'S6 Maquette'!B139</f>
        <v>0</v>
      </c>
      <c r="B137" s="32">
        <f>'S6 Maquette'!C139</f>
        <v>0</v>
      </c>
      <c r="C137" s="31">
        <f>'S6 Maquette'!F139</f>
        <v>0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34"/>
    </row>
    <row r="138" spans="1:20" ht="30.5" customHeight="1">
      <c r="A138" s="85">
        <f>'S6 Maquette'!B140</f>
        <v>0</v>
      </c>
      <c r="B138" s="32">
        <f>'S6 Maquette'!C140</f>
        <v>0</v>
      </c>
      <c r="C138" s="31">
        <f>'S6 Maquette'!F140</f>
        <v>0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34"/>
    </row>
    <row r="139" spans="1:20" ht="30.5" customHeight="1">
      <c r="A139" s="85">
        <f>'S6 Maquette'!B141</f>
        <v>0</v>
      </c>
      <c r="B139" s="32">
        <f>'S6 Maquette'!C141</f>
        <v>0</v>
      </c>
      <c r="C139" s="31">
        <f>'S6 Maquette'!F141</f>
        <v>0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34"/>
    </row>
    <row r="140" spans="1:20" ht="30.5" customHeight="1">
      <c r="A140" s="85">
        <f>'S6 Maquette'!B142</f>
        <v>0</v>
      </c>
      <c r="B140" s="32">
        <f>'S6 Maquette'!C142</f>
        <v>0</v>
      </c>
      <c r="C140" s="31">
        <f>'S6 Maquette'!F142</f>
        <v>0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34"/>
    </row>
    <row r="141" spans="1:20" ht="30.5" customHeight="1">
      <c r="A141" s="85">
        <f>'S6 Maquette'!B143</f>
        <v>0</v>
      </c>
      <c r="B141" s="32">
        <f>'S6 Maquette'!C143</f>
        <v>0</v>
      </c>
      <c r="C141" s="31">
        <f>'S6 Maquette'!F143</f>
        <v>0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34"/>
    </row>
    <row r="142" spans="1:20" ht="30.5" customHeight="1">
      <c r="A142" s="85">
        <f>'S6 Maquette'!B144</f>
        <v>0</v>
      </c>
      <c r="B142" s="32">
        <f>'S6 Maquette'!C144</f>
        <v>0</v>
      </c>
      <c r="C142" s="31">
        <f>'S6 Maquette'!F144</f>
        <v>0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34"/>
    </row>
    <row r="143" spans="1:20" ht="30.5" customHeight="1">
      <c r="A143" s="85">
        <f>'S6 Maquette'!B145</f>
        <v>0</v>
      </c>
      <c r="B143" s="32">
        <f>'S6 Maquette'!C145</f>
        <v>0</v>
      </c>
      <c r="C143" s="31">
        <f>'S6 Maquette'!F145</f>
        <v>0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34"/>
    </row>
    <row r="144" spans="1:20" ht="30.5" customHeight="1">
      <c r="A144" s="85">
        <f>'S6 Maquette'!B146</f>
        <v>0</v>
      </c>
      <c r="B144" s="32">
        <f>'S6 Maquette'!C146</f>
        <v>0</v>
      </c>
      <c r="C144" s="31">
        <f>'S6 Maquette'!F146</f>
        <v>0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34"/>
    </row>
    <row r="145" spans="1:20" ht="30.5" customHeight="1">
      <c r="A145" s="85">
        <f>'S6 Maquette'!B147</f>
        <v>0</v>
      </c>
      <c r="B145" s="32">
        <f>'S6 Maquette'!C147</f>
        <v>0</v>
      </c>
      <c r="C145" s="31">
        <f>'S6 Maquette'!F147</f>
        <v>0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34"/>
    </row>
    <row r="146" spans="1:20" ht="30.5" customHeight="1">
      <c r="A146" s="85">
        <f>'S6 Maquette'!B148</f>
        <v>0</v>
      </c>
      <c r="B146" s="32">
        <f>'S6 Maquette'!C148</f>
        <v>0</v>
      </c>
      <c r="C146" s="31">
        <f>'S6 Maquette'!F148</f>
        <v>0</v>
      </c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34"/>
    </row>
    <row r="147" spans="1:20" ht="30.5" customHeight="1">
      <c r="A147" s="85">
        <f>'S6 Maquette'!B149</f>
        <v>0</v>
      </c>
      <c r="B147" s="32">
        <f>'S6 Maquette'!C149</f>
        <v>0</v>
      </c>
      <c r="C147" s="31">
        <f>'S6 Maquette'!F149</f>
        <v>0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34"/>
    </row>
    <row r="148" spans="1:20" ht="30.5" customHeight="1">
      <c r="A148" s="85">
        <f>'S6 Maquette'!B150</f>
        <v>0</v>
      </c>
      <c r="B148" s="32">
        <f>'S6 Maquette'!C150</f>
        <v>0</v>
      </c>
      <c r="C148" s="31">
        <f>'S6 Maquette'!F150</f>
        <v>0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34"/>
    </row>
    <row r="149" spans="1:20" ht="30.5" customHeight="1">
      <c r="A149" s="85">
        <f>'S6 Maquette'!B151</f>
        <v>0</v>
      </c>
      <c r="B149" s="32">
        <f>'S6 Maquette'!C151</f>
        <v>0</v>
      </c>
      <c r="C149" s="31">
        <f>'S6 Maquette'!F151</f>
        <v>0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34"/>
    </row>
    <row r="150" spans="1:20" ht="30.5" customHeight="1">
      <c r="A150" s="85">
        <f>'S6 Maquette'!B152</f>
        <v>0</v>
      </c>
      <c r="B150" s="32">
        <f>'S6 Maquette'!C152</f>
        <v>0</v>
      </c>
      <c r="C150" s="31">
        <f>'S6 Maquette'!F152</f>
        <v>0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34"/>
    </row>
    <row r="151" spans="1:20" ht="30.5" customHeight="1">
      <c r="A151" s="85">
        <f>'S6 Maquette'!B153</f>
        <v>0</v>
      </c>
      <c r="B151" s="32">
        <f>'S6 Maquette'!C153</f>
        <v>0</v>
      </c>
      <c r="C151" s="31">
        <f>'S6 Maquette'!F153</f>
        <v>0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34"/>
    </row>
    <row r="152" spans="1:20" ht="30.5" customHeight="1">
      <c r="A152" s="85">
        <f>'S6 Maquette'!B154</f>
        <v>0</v>
      </c>
      <c r="B152" s="32">
        <f>'S6 Maquette'!C154</f>
        <v>0</v>
      </c>
      <c r="C152" s="31">
        <f>'S6 Maquette'!F154</f>
        <v>0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34"/>
    </row>
    <row r="153" spans="1:20" ht="30.5" customHeight="1">
      <c r="A153" s="85">
        <f>'S6 Maquette'!B155</f>
        <v>0</v>
      </c>
      <c r="B153" s="32">
        <f>'S6 Maquette'!C155</f>
        <v>0</v>
      </c>
      <c r="C153" s="31">
        <f>'S6 Maquette'!F155</f>
        <v>0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34"/>
    </row>
    <row r="154" spans="1:20" ht="30.5" customHeight="1">
      <c r="A154" s="85">
        <f>'S6 Maquette'!B156</f>
        <v>0</v>
      </c>
      <c r="B154" s="32">
        <f>'S6 Maquette'!C156</f>
        <v>0</v>
      </c>
      <c r="C154" s="31">
        <f>'S6 Maquette'!F156</f>
        <v>0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34"/>
    </row>
    <row r="155" spans="1:20" ht="30.5" customHeight="1">
      <c r="A155" s="85">
        <f>'S6 Maquette'!B157</f>
        <v>0</v>
      </c>
      <c r="B155" s="32">
        <f>'S6 Maquette'!C157</f>
        <v>0</v>
      </c>
      <c r="C155" s="31">
        <f>'S6 Maquette'!F157</f>
        <v>0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34"/>
    </row>
    <row r="156" spans="1:20" ht="30.5" customHeight="1">
      <c r="A156" s="85">
        <f>'S6 Maquette'!B158</f>
        <v>0</v>
      </c>
      <c r="B156" s="32">
        <f>'S6 Maquette'!C158</f>
        <v>0</v>
      </c>
      <c r="C156" s="31">
        <f>'S6 Maquette'!F158</f>
        <v>0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34"/>
    </row>
    <row r="157" spans="1:20" ht="30.5" customHeight="1">
      <c r="A157" s="85">
        <f>'S6 Maquette'!B159</f>
        <v>0</v>
      </c>
      <c r="B157" s="32">
        <f>'S6 Maquette'!C159</f>
        <v>0</v>
      </c>
      <c r="C157" s="31">
        <f>'S6 Maquette'!F159</f>
        <v>0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34"/>
    </row>
    <row r="158" spans="1:20" ht="30.5" customHeight="1">
      <c r="A158" s="85">
        <f>'S6 Maquette'!B160</f>
        <v>0</v>
      </c>
      <c r="B158" s="32">
        <f>'S6 Maquette'!C160</f>
        <v>0</v>
      </c>
      <c r="C158" s="31">
        <f>'S6 Maquette'!F160</f>
        <v>0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34"/>
    </row>
    <row r="159" spans="1:20" ht="30.5" customHeight="1">
      <c r="A159" s="85">
        <f>'S6 Maquette'!B161</f>
        <v>0</v>
      </c>
      <c r="B159" s="32">
        <f>'S6 Maquette'!C161</f>
        <v>0</v>
      </c>
      <c r="C159" s="31">
        <f>'S6 Maquette'!F161</f>
        <v>0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34"/>
    </row>
    <row r="160" spans="1:20" ht="30.5" customHeight="1">
      <c r="A160" s="85">
        <f>'S6 Maquette'!B162</f>
        <v>0</v>
      </c>
      <c r="B160" s="32">
        <f>'S6 Maquette'!C162</f>
        <v>0</v>
      </c>
      <c r="C160" s="31">
        <f>'S6 Maquette'!F162</f>
        <v>0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34"/>
    </row>
    <row r="161" spans="1:20" ht="30.5" customHeight="1">
      <c r="A161" s="85">
        <f>'S6 Maquette'!B163</f>
        <v>0</v>
      </c>
      <c r="B161" s="32">
        <f>'S6 Maquette'!C163</f>
        <v>0</v>
      </c>
      <c r="C161" s="31">
        <f>'S6 Maquette'!F163</f>
        <v>0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34"/>
    </row>
    <row r="162" spans="1:20" ht="30.5" customHeight="1">
      <c r="A162" s="85">
        <f>'S6 Maquette'!B164</f>
        <v>0</v>
      </c>
      <c r="B162" s="32">
        <f>'S6 Maquette'!C164</f>
        <v>0</v>
      </c>
      <c r="C162" s="31">
        <f>'S6 Maquette'!F164</f>
        <v>0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34"/>
    </row>
    <row r="163" spans="1:20" ht="30.5" customHeight="1">
      <c r="A163" s="85">
        <f>'S6 Maquette'!B165</f>
        <v>0</v>
      </c>
      <c r="B163" s="32">
        <f>'S6 Maquette'!C165</f>
        <v>0</v>
      </c>
      <c r="C163" s="31">
        <f>'S6 Maquette'!F165</f>
        <v>0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34"/>
    </row>
    <row r="164" spans="1:20" ht="30.5" customHeight="1">
      <c r="A164" s="85">
        <f>'S6 Maquette'!B166</f>
        <v>0</v>
      </c>
      <c r="B164" s="32">
        <f>'S6 Maquette'!C166</f>
        <v>0</v>
      </c>
      <c r="C164" s="31">
        <f>'S6 Maquette'!F166</f>
        <v>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34"/>
    </row>
    <row r="165" spans="1:20" ht="30.5" customHeight="1">
      <c r="A165" s="85">
        <f>'S6 Maquette'!B167</f>
        <v>0</v>
      </c>
      <c r="B165" s="32">
        <f>'S6 Maquette'!C167</f>
        <v>0</v>
      </c>
      <c r="C165" s="31">
        <f>'S6 Maquette'!F167</f>
        <v>0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34"/>
    </row>
    <row r="166" spans="1:20" ht="30.5" customHeight="1">
      <c r="A166" s="85">
        <f>'S6 Maquette'!B168</f>
        <v>0</v>
      </c>
      <c r="B166" s="32">
        <f>'S6 Maquette'!C168</f>
        <v>0</v>
      </c>
      <c r="C166" s="31">
        <f>'S6 Maquette'!F168</f>
        <v>0</v>
      </c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34"/>
    </row>
    <row r="167" spans="1:20" ht="30.5" customHeight="1">
      <c r="A167" s="85">
        <f>'S6 Maquette'!B169</f>
        <v>0</v>
      </c>
      <c r="B167" s="32">
        <f>'S6 Maquette'!C169</f>
        <v>0</v>
      </c>
      <c r="C167" s="31">
        <f>'S6 Maquette'!F169</f>
        <v>0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34"/>
    </row>
    <row r="168" spans="1:20" ht="30.5" customHeight="1">
      <c r="A168" s="85">
        <f>'S6 Maquette'!B170</f>
        <v>0</v>
      </c>
      <c r="B168" s="32">
        <f>'S6 Maquette'!C170</f>
        <v>0</v>
      </c>
      <c r="C168" s="31">
        <f>'S6 Maquette'!F170</f>
        <v>0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34"/>
    </row>
    <row r="169" spans="1:20" ht="30.5" customHeight="1">
      <c r="A169" s="85">
        <f>'S6 Maquette'!B171</f>
        <v>0</v>
      </c>
      <c r="B169" s="32">
        <f>'S6 Maquette'!C171</f>
        <v>0</v>
      </c>
      <c r="C169" s="31">
        <f>'S6 Maquette'!F171</f>
        <v>0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34"/>
    </row>
    <row r="170" spans="1:20" ht="30.5" customHeight="1">
      <c r="A170" s="85">
        <f>'S6 Maquette'!B172</f>
        <v>0</v>
      </c>
      <c r="B170" s="32">
        <f>'S6 Maquette'!C172</f>
        <v>0</v>
      </c>
      <c r="C170" s="31">
        <f>'S6 Maquette'!F172</f>
        <v>0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34"/>
    </row>
    <row r="171" spans="1:20" ht="30.5" customHeight="1">
      <c r="A171" s="85">
        <f>'S6 Maquette'!B173</f>
        <v>0</v>
      </c>
      <c r="B171" s="32">
        <f>'S6 Maquette'!C173</f>
        <v>0</v>
      </c>
      <c r="C171" s="31">
        <f>'S6 Maquette'!F173</f>
        <v>0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34"/>
    </row>
    <row r="172" spans="1:20" ht="30.5" customHeight="1">
      <c r="A172" s="85">
        <f>'S6 Maquette'!B174</f>
        <v>0</v>
      </c>
      <c r="B172" s="32">
        <f>'S6 Maquette'!C174</f>
        <v>0</v>
      </c>
      <c r="C172" s="31">
        <f>'S6 Maquette'!F174</f>
        <v>0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34"/>
    </row>
    <row r="173" spans="1:20" ht="30.5" customHeight="1">
      <c r="A173" s="85">
        <f>'S6 Maquette'!B175</f>
        <v>0</v>
      </c>
      <c r="B173" s="32">
        <f>'S6 Maquette'!C175</f>
        <v>0</v>
      </c>
      <c r="C173" s="31">
        <f>'S6 Maquette'!F175</f>
        <v>0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34"/>
    </row>
    <row r="174" spans="1:20" ht="30.5" customHeight="1">
      <c r="A174" s="85">
        <f>'S6 Maquette'!B176</f>
        <v>0</v>
      </c>
      <c r="B174" s="32">
        <f>'S6 Maquette'!C176</f>
        <v>0</v>
      </c>
      <c r="C174" s="31">
        <f>'S6 Maquette'!F176</f>
        <v>0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34"/>
    </row>
    <row r="175" spans="1:20" ht="30.5" customHeight="1">
      <c r="A175" s="85">
        <f>'S6 Maquette'!B177</f>
        <v>0</v>
      </c>
      <c r="B175" s="32">
        <f>'S6 Maquette'!C177</f>
        <v>0</v>
      </c>
      <c r="C175" s="31">
        <f>'S6 Maquette'!F177</f>
        <v>0</v>
      </c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34"/>
    </row>
    <row r="176" spans="1:20" ht="30.5" customHeight="1">
      <c r="A176" s="85">
        <f>'S6 Maquette'!B178</f>
        <v>0</v>
      </c>
      <c r="B176" s="32">
        <f>'S6 Maquette'!C178</f>
        <v>0</v>
      </c>
      <c r="C176" s="31">
        <f>'S6 Maquette'!F178</f>
        <v>0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34"/>
    </row>
    <row r="177" spans="1:20" ht="30.5" customHeight="1">
      <c r="A177" s="85">
        <f>'S6 Maquette'!B179</f>
        <v>0</v>
      </c>
      <c r="B177" s="32">
        <f>'S6 Maquette'!C179</f>
        <v>0</v>
      </c>
      <c r="C177" s="31">
        <f>'S6 Maquette'!F179</f>
        <v>0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34"/>
    </row>
    <row r="178" spans="1:20" ht="30.5" customHeight="1">
      <c r="A178" s="85">
        <f>'S6 Maquette'!B180</f>
        <v>0</v>
      </c>
      <c r="B178" s="32">
        <f>'S6 Maquette'!C180</f>
        <v>0</v>
      </c>
      <c r="C178" s="31">
        <f>'S6 Maquette'!F180</f>
        <v>0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34"/>
    </row>
    <row r="179" spans="1:20" ht="30.5" customHeight="1">
      <c r="A179" s="85">
        <f>'S6 Maquette'!B181</f>
        <v>0</v>
      </c>
      <c r="B179" s="32">
        <f>'S6 Maquette'!C181</f>
        <v>0</v>
      </c>
      <c r="C179" s="31">
        <f>'S6 Maquette'!F181</f>
        <v>0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34"/>
    </row>
    <row r="180" spans="1:20" ht="30.5" customHeight="1">
      <c r="A180" s="85">
        <f>'S6 Maquette'!B182</f>
        <v>0</v>
      </c>
      <c r="B180" s="32">
        <f>'S6 Maquette'!C182</f>
        <v>0</v>
      </c>
      <c r="C180" s="31">
        <f>'S6 Maquette'!F182</f>
        <v>0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34"/>
    </row>
    <row r="181" spans="1:20" ht="30.5" customHeight="1">
      <c r="A181" s="85">
        <f>'S6 Maquette'!B183</f>
        <v>0</v>
      </c>
      <c r="B181" s="32">
        <f>'S6 Maquette'!C183</f>
        <v>0</v>
      </c>
      <c r="C181" s="31">
        <f>'S6 Maquette'!F183</f>
        <v>0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34"/>
    </row>
    <row r="182" spans="1:20" ht="30.5" customHeight="1">
      <c r="A182" s="85">
        <f>'S6 Maquette'!B184</f>
        <v>0</v>
      </c>
      <c r="B182" s="32">
        <f>'S6 Maquette'!C184</f>
        <v>0</v>
      </c>
      <c r="C182" s="31">
        <f>'S6 Maquette'!F184</f>
        <v>0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34"/>
    </row>
    <row r="183" spans="1:20" ht="30.5" customHeight="1">
      <c r="A183" s="85">
        <f>'S6 Maquette'!B185</f>
        <v>0</v>
      </c>
      <c r="B183" s="32">
        <f>'S6 Maquette'!C185</f>
        <v>0</v>
      </c>
      <c r="C183" s="31">
        <f>'S6 Maquette'!F185</f>
        <v>0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34"/>
    </row>
    <row r="184" spans="1:20" ht="30.5" customHeight="1">
      <c r="A184" s="85">
        <f>'S6 Maquette'!B186</f>
        <v>0</v>
      </c>
      <c r="B184" s="32">
        <f>'S6 Maquette'!C186</f>
        <v>0</v>
      </c>
      <c r="C184" s="31">
        <f>'S6 Maquette'!F186</f>
        <v>0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34"/>
    </row>
    <row r="185" spans="1:20" ht="30.5" customHeight="1">
      <c r="A185" s="85">
        <f>'S6 Maquette'!B187</f>
        <v>0</v>
      </c>
      <c r="B185" s="32">
        <f>'S6 Maquette'!C187</f>
        <v>0</v>
      </c>
      <c r="C185" s="31">
        <f>'S6 Maquette'!F187</f>
        <v>0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34"/>
    </row>
    <row r="186" spans="1:20" ht="30.5" customHeight="1">
      <c r="A186" s="85">
        <f>'S6 Maquette'!B188</f>
        <v>0</v>
      </c>
      <c r="B186" s="32">
        <f>'S6 Maquette'!C188</f>
        <v>0</v>
      </c>
      <c r="C186" s="31">
        <f>'S6 Maquette'!F188</f>
        <v>0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34"/>
    </row>
    <row r="187" spans="1:20" ht="30.5" customHeight="1">
      <c r="A187" s="85">
        <f>'S6 Maquette'!B189</f>
        <v>0</v>
      </c>
      <c r="B187" s="32">
        <f>'S6 Maquette'!C189</f>
        <v>0</v>
      </c>
      <c r="C187" s="31">
        <f>'S6 Maquette'!F189</f>
        <v>0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34"/>
    </row>
    <row r="188" spans="1:20" ht="30.5" customHeight="1">
      <c r="A188" s="85">
        <f>'S6 Maquette'!B190</f>
        <v>0</v>
      </c>
      <c r="B188" s="32">
        <f>'S6 Maquette'!C190</f>
        <v>0</v>
      </c>
      <c r="C188" s="31">
        <f>'S6 Maquette'!F190</f>
        <v>0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34"/>
    </row>
    <row r="189" spans="1:20" ht="30.5" customHeight="1">
      <c r="A189" s="85">
        <f>'S6 Maquette'!B191</f>
        <v>0</v>
      </c>
      <c r="B189" s="32">
        <f>'S6 Maquette'!C191</f>
        <v>0</v>
      </c>
      <c r="C189" s="31">
        <f>'S6 Maquette'!F191</f>
        <v>0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34"/>
    </row>
    <row r="190" spans="1:20" ht="30.5" customHeight="1">
      <c r="A190" s="85">
        <f>'S6 Maquette'!B192</f>
        <v>0</v>
      </c>
      <c r="B190" s="32">
        <f>'S6 Maquette'!C192</f>
        <v>0</v>
      </c>
      <c r="C190" s="31">
        <f>'S6 Maquette'!F192</f>
        <v>0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34"/>
    </row>
    <row r="191" spans="1:20" ht="30.5" customHeight="1">
      <c r="A191" s="85">
        <f>'S6 Maquette'!B193</f>
        <v>0</v>
      </c>
      <c r="B191" s="32">
        <f>'S6 Maquette'!C193</f>
        <v>0</v>
      </c>
      <c r="C191" s="31">
        <f>'S6 Maquette'!F193</f>
        <v>0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34"/>
    </row>
    <row r="192" spans="1:20" ht="30.5" customHeight="1">
      <c r="A192" s="85">
        <f>'S6 Maquette'!B194</f>
        <v>0</v>
      </c>
      <c r="B192" s="32">
        <f>'S6 Maquette'!C194</f>
        <v>0</v>
      </c>
      <c r="C192" s="31">
        <f>'S6 Maquette'!F194</f>
        <v>0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34"/>
    </row>
    <row r="193" spans="1:20" ht="30.5" customHeight="1">
      <c r="A193" s="85">
        <f>'S6 Maquette'!B195</f>
        <v>0</v>
      </c>
      <c r="B193" s="32">
        <f>'S6 Maquette'!C195</f>
        <v>0</v>
      </c>
      <c r="C193" s="31">
        <f>'S6 Maquette'!F195</f>
        <v>0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34"/>
    </row>
    <row r="194" spans="1:20" ht="30.5" customHeight="1">
      <c r="A194" s="85">
        <f>'S6 Maquette'!B196</f>
        <v>0</v>
      </c>
      <c r="B194" s="32">
        <f>'S6 Maquette'!C196</f>
        <v>0</v>
      </c>
      <c r="C194" s="31">
        <f>'S6 Maquette'!F196</f>
        <v>0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34"/>
    </row>
    <row r="195" spans="1:20" ht="30.5" customHeight="1">
      <c r="A195" s="85">
        <f>'S6 Maquette'!B197</f>
        <v>0</v>
      </c>
      <c r="B195" s="32">
        <f>'S6 Maquette'!C197</f>
        <v>0</v>
      </c>
      <c r="C195" s="31">
        <f>'S6 Maquette'!F197</f>
        <v>0</v>
      </c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34"/>
    </row>
    <row r="196" spans="1:20" ht="30.5" customHeight="1">
      <c r="A196" s="85">
        <f>'S6 Maquette'!B198</f>
        <v>0</v>
      </c>
      <c r="B196" s="32">
        <f>'S6 Maquette'!C198</f>
        <v>0</v>
      </c>
      <c r="C196" s="31">
        <f>'S6 Maquette'!F198</f>
        <v>0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34"/>
    </row>
    <row r="197" spans="1:20" ht="30.5" customHeight="1">
      <c r="A197" s="85">
        <f>'S6 Maquette'!B199</f>
        <v>0</v>
      </c>
      <c r="B197" s="32">
        <f>'S6 Maquette'!C199</f>
        <v>0</v>
      </c>
      <c r="C197" s="31">
        <f>'S6 Maquette'!F199</f>
        <v>0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34"/>
    </row>
    <row r="198" spans="1:20" ht="30.5" customHeight="1">
      <c r="A198" s="85">
        <f>'S6 Maquette'!B200</f>
        <v>0</v>
      </c>
      <c r="B198" s="32">
        <f>'S6 Maquette'!C200</f>
        <v>0</v>
      </c>
      <c r="C198" s="31">
        <f>'S6 Maquette'!F200</f>
        <v>0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34"/>
    </row>
    <row r="199" spans="1:20" ht="30.5" customHeight="1">
      <c r="A199" s="85">
        <f>'S6 Maquette'!B201</f>
        <v>0</v>
      </c>
      <c r="B199" s="32">
        <f>'S6 Maquette'!C201</f>
        <v>0</v>
      </c>
      <c r="C199" s="31">
        <f>'S6 Maquette'!F201</f>
        <v>0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34"/>
    </row>
    <row r="200" spans="1:20" ht="30.5" customHeight="1">
      <c r="A200" s="85">
        <f>'S6 Maquette'!B202</f>
        <v>0</v>
      </c>
      <c r="B200" s="32">
        <f>'S6 Maquette'!C202</f>
        <v>0</v>
      </c>
      <c r="C200" s="31">
        <f>'S6 Maquette'!F202</f>
        <v>0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34"/>
    </row>
    <row r="201" spans="1:20" ht="30.5" customHeight="1">
      <c r="A201" s="85">
        <f>'S6 Maquette'!B203</f>
        <v>0</v>
      </c>
      <c r="B201" s="32">
        <f>'S6 Maquette'!C203</f>
        <v>0</v>
      </c>
      <c r="C201" s="31">
        <f>'S6 Maquette'!F203</f>
        <v>0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34"/>
    </row>
    <row r="202" spans="1:20" ht="30.5" customHeight="1">
      <c r="A202" s="85">
        <f>'S6 Maquette'!B204</f>
        <v>0</v>
      </c>
      <c r="B202" s="32">
        <f>'S6 Maquette'!C204</f>
        <v>0</v>
      </c>
      <c r="C202" s="31">
        <f>'S6 Maquette'!F204</f>
        <v>0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34"/>
    </row>
    <row r="203" spans="1:20" ht="30.5" customHeight="1">
      <c r="A203" s="85">
        <f>'S6 Maquette'!B205</f>
        <v>0</v>
      </c>
      <c r="B203" s="32">
        <f>'S6 Maquette'!C205</f>
        <v>0</v>
      </c>
      <c r="C203" s="31">
        <f>'S6 Maquette'!F205</f>
        <v>0</v>
      </c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34"/>
    </row>
    <row r="204" spans="1:20" ht="30.5" customHeight="1">
      <c r="A204" s="85">
        <f>'S6 Maquette'!B206</f>
        <v>0</v>
      </c>
      <c r="B204" s="32">
        <f>'S6 Maquette'!C206</f>
        <v>0</v>
      </c>
      <c r="C204" s="31">
        <f>'S6 Maquette'!F206</f>
        <v>0</v>
      </c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34"/>
    </row>
    <row r="205" spans="1:20" ht="30.5" customHeight="1">
      <c r="A205" s="85">
        <f>'S6 Maquette'!B207</f>
        <v>0</v>
      </c>
      <c r="B205" s="32">
        <f>'S6 Maquette'!C207</f>
        <v>0</v>
      </c>
      <c r="C205" s="31">
        <f>'S6 Maquette'!F207</f>
        <v>0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34"/>
    </row>
    <row r="206" spans="1:20" ht="30.5" customHeight="1">
      <c r="A206" s="85">
        <f>'S6 Maquette'!B208</f>
        <v>0</v>
      </c>
      <c r="B206" s="32">
        <f>'S6 Maquette'!C208</f>
        <v>0</v>
      </c>
      <c r="C206" s="31">
        <f>'S6 Maquette'!F208</f>
        <v>0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34"/>
    </row>
    <row r="207" spans="1:20" ht="30.5" customHeight="1">
      <c r="A207" s="85">
        <f>'S6 Maquette'!B209</f>
        <v>0</v>
      </c>
      <c r="B207" s="32">
        <f>'S6 Maquette'!C209</f>
        <v>0</v>
      </c>
      <c r="C207" s="31">
        <f>'S6 Maquette'!F209</f>
        <v>0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34"/>
    </row>
    <row r="208" spans="1:20" ht="30.5" customHeight="1">
      <c r="A208" s="85">
        <f>'S6 Maquette'!B210</f>
        <v>0</v>
      </c>
      <c r="B208" s="32">
        <f>'S6 Maquette'!C210</f>
        <v>0</v>
      </c>
      <c r="C208" s="31">
        <f>'S6 Maquette'!F210</f>
        <v>0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34"/>
    </row>
    <row r="209" spans="1:20" ht="30.5" customHeight="1">
      <c r="A209" s="85">
        <f>'S6 Maquette'!B211</f>
        <v>0</v>
      </c>
      <c r="B209" s="32">
        <f>'S6 Maquette'!C211</f>
        <v>0</v>
      </c>
      <c r="C209" s="31">
        <f>'S6 Maquette'!F211</f>
        <v>0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34"/>
    </row>
    <row r="210" spans="1:20" ht="30.5" customHeight="1">
      <c r="A210" s="85">
        <f>'S6 Maquette'!B212</f>
        <v>0</v>
      </c>
      <c r="B210" s="32">
        <f>'S6 Maquette'!C212</f>
        <v>0</v>
      </c>
      <c r="C210" s="31">
        <f>'S6 Maquette'!F212</f>
        <v>0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34"/>
    </row>
    <row r="211" spans="1:20" ht="30.5" customHeight="1">
      <c r="A211" s="85">
        <f>'S6 Maquette'!B213</f>
        <v>0</v>
      </c>
      <c r="B211" s="32">
        <f>'S6 Maquette'!C213</f>
        <v>0</v>
      </c>
      <c r="C211" s="31">
        <f>'S6 Maquette'!F213</f>
        <v>0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34"/>
    </row>
    <row r="212" spans="1:20" ht="30.5" customHeight="1">
      <c r="A212" s="85">
        <f>'S6 Maquette'!B214</f>
        <v>0</v>
      </c>
      <c r="B212" s="32">
        <f>'S6 Maquette'!C214</f>
        <v>0</v>
      </c>
      <c r="C212" s="31">
        <f>'S6 Maquette'!F214</f>
        <v>0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34"/>
    </row>
    <row r="213" spans="1:20" ht="30.5" customHeight="1">
      <c r="A213" s="85">
        <f>'S6 Maquette'!B215</f>
        <v>0</v>
      </c>
      <c r="B213" s="32">
        <f>'S6 Maquette'!C215</f>
        <v>0</v>
      </c>
      <c r="C213" s="31">
        <f>'S6 Maquette'!F215</f>
        <v>0</v>
      </c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34"/>
    </row>
    <row r="214" spans="1:20" ht="30.5" customHeight="1">
      <c r="A214" s="85">
        <f>'S6 Maquette'!B216</f>
        <v>0</v>
      </c>
      <c r="B214" s="32">
        <f>'S6 Maquette'!C216</f>
        <v>0</v>
      </c>
      <c r="C214" s="31">
        <f>'S6 Maquette'!F216</f>
        <v>0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34"/>
    </row>
    <row r="215" spans="1:20" ht="30.5" customHeight="1">
      <c r="A215" s="85">
        <f>'S6 Maquette'!B217</f>
        <v>0</v>
      </c>
      <c r="B215" s="32">
        <f>'S6 Maquette'!C217</f>
        <v>0</v>
      </c>
      <c r="C215" s="31">
        <f>'S6 Maquette'!F217</f>
        <v>0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34"/>
    </row>
    <row r="216" spans="1:20" ht="30.5" customHeight="1">
      <c r="A216" s="85">
        <f>'S6 Maquette'!B218</f>
        <v>0</v>
      </c>
      <c r="B216" s="32">
        <f>'S6 Maquette'!C218</f>
        <v>0</v>
      </c>
      <c r="C216" s="31">
        <f>'S6 Maquette'!F218</f>
        <v>0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34"/>
    </row>
    <row r="217" spans="1:20" ht="30.5" customHeight="1">
      <c r="A217" s="85">
        <f>'S6 Maquette'!B219</f>
        <v>0</v>
      </c>
      <c r="B217" s="32">
        <f>'S6 Maquette'!C219</f>
        <v>0</v>
      </c>
      <c r="C217" s="31">
        <f>'S6 Maquette'!F219</f>
        <v>0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34"/>
    </row>
    <row r="218" spans="1:20" ht="30.5" customHeight="1">
      <c r="A218" s="85">
        <f>'S6 Maquette'!B220</f>
        <v>0</v>
      </c>
      <c r="B218" s="32">
        <f>'S6 Maquette'!C220</f>
        <v>0</v>
      </c>
      <c r="C218" s="31">
        <f>'S6 Maquette'!F220</f>
        <v>0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34"/>
    </row>
    <row r="219" spans="1:20" ht="30.5" customHeight="1">
      <c r="A219" s="85">
        <f>'S6 Maquette'!B221</f>
        <v>0</v>
      </c>
      <c r="B219" s="32">
        <f>'S6 Maquette'!C221</f>
        <v>0</v>
      </c>
      <c r="C219" s="31">
        <f>'S6 Maquette'!F221</f>
        <v>0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34"/>
    </row>
    <row r="220" spans="1:20" ht="30.5" customHeight="1">
      <c r="A220" s="85">
        <f>'S6 Maquette'!B222</f>
        <v>0</v>
      </c>
      <c r="B220" s="32">
        <f>'S6 Maquette'!C222</f>
        <v>0</v>
      </c>
      <c r="C220" s="31">
        <f>'S6 Maquette'!F222</f>
        <v>0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34"/>
    </row>
    <row r="221" spans="1:20" ht="30.5" customHeight="1">
      <c r="A221" s="85">
        <f>'S6 Maquette'!B223</f>
        <v>0</v>
      </c>
      <c r="B221" s="32">
        <f>'S6 Maquette'!C223</f>
        <v>0</v>
      </c>
      <c r="C221" s="31">
        <f>'S6 Maquette'!F223</f>
        <v>0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34"/>
    </row>
    <row r="222" spans="1:20" ht="30.5" customHeight="1">
      <c r="A222" s="85">
        <f>'S6 Maquette'!B224</f>
        <v>0</v>
      </c>
      <c r="B222" s="32">
        <f>'S6 Maquette'!C224</f>
        <v>0</v>
      </c>
      <c r="C222" s="31">
        <f>'S6 Maquette'!F224</f>
        <v>0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34"/>
    </row>
    <row r="223" spans="1:20" ht="30.5" customHeight="1">
      <c r="A223" s="85">
        <f>'S6 Maquette'!B225</f>
        <v>0</v>
      </c>
      <c r="B223" s="32">
        <f>'S6 Maquette'!C225</f>
        <v>0</v>
      </c>
      <c r="C223" s="31">
        <f>'S6 Maquette'!F225</f>
        <v>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34"/>
    </row>
    <row r="224" spans="1:20" ht="30.5" customHeight="1">
      <c r="A224" s="85">
        <f>'S6 Maquette'!B226</f>
        <v>0</v>
      </c>
      <c r="B224" s="32">
        <f>'S6 Maquette'!C226</f>
        <v>0</v>
      </c>
      <c r="C224" s="31">
        <f>'S6 Maquette'!F226</f>
        <v>0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34"/>
    </row>
    <row r="225" spans="1:20" ht="30.5" customHeight="1">
      <c r="A225" s="85">
        <f>'S6 Maquette'!B227</f>
        <v>0</v>
      </c>
      <c r="B225" s="32">
        <f>'S6 Maquette'!C227</f>
        <v>0</v>
      </c>
      <c r="C225" s="31">
        <f>'S6 Maquette'!F227</f>
        <v>0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34"/>
    </row>
    <row r="226" spans="1:20" ht="30.5" customHeight="1">
      <c r="A226" s="85">
        <f>'S6 Maquette'!B228</f>
        <v>0</v>
      </c>
      <c r="B226" s="32">
        <f>'S6 Maquette'!C228</f>
        <v>0</v>
      </c>
      <c r="C226" s="31">
        <f>'S6 Maquette'!F228</f>
        <v>0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34"/>
    </row>
    <row r="227" spans="1:20" ht="30.5" customHeight="1">
      <c r="A227" s="85">
        <f>'S6 Maquette'!B229</f>
        <v>0</v>
      </c>
      <c r="B227" s="32">
        <f>'S6 Maquette'!C229</f>
        <v>0</v>
      </c>
      <c r="C227" s="31">
        <f>'S6 Maquette'!F229</f>
        <v>0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34"/>
    </row>
    <row r="228" spans="1:20" ht="30.5" customHeight="1">
      <c r="A228" s="85">
        <f>'S6 Maquette'!B230</f>
        <v>0</v>
      </c>
      <c r="B228" s="32">
        <f>'S6 Maquette'!C230</f>
        <v>0</v>
      </c>
      <c r="C228" s="31">
        <f>'S6 Maquette'!F230</f>
        <v>0</v>
      </c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34"/>
    </row>
    <row r="229" spans="1:20" ht="30.5" customHeight="1">
      <c r="A229" s="85">
        <f>'S6 Maquette'!B231</f>
        <v>0</v>
      </c>
      <c r="B229" s="32">
        <f>'S6 Maquette'!C231</f>
        <v>0</v>
      </c>
      <c r="C229" s="31">
        <f>'S6 Maquette'!F231</f>
        <v>0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34"/>
    </row>
    <row r="230" spans="1:20" ht="30.5" customHeight="1">
      <c r="A230" s="85">
        <f>'S6 Maquette'!B232</f>
        <v>0</v>
      </c>
      <c r="B230" s="32">
        <f>'S6 Maquette'!C232</f>
        <v>0</v>
      </c>
      <c r="C230" s="31">
        <f>'S6 Maquette'!F232</f>
        <v>0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34"/>
    </row>
    <row r="231" spans="1:20" ht="30.5" customHeight="1">
      <c r="A231" s="85">
        <f>'S6 Maquette'!B233</f>
        <v>0</v>
      </c>
      <c r="B231" s="32">
        <f>'S6 Maquette'!C233</f>
        <v>0</v>
      </c>
      <c r="C231" s="31">
        <f>'S6 Maquette'!F233</f>
        <v>0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34"/>
    </row>
    <row r="232" spans="1:20" ht="30.5" customHeight="1">
      <c r="A232" s="85">
        <f>'S6 Maquette'!B234</f>
        <v>0</v>
      </c>
      <c r="B232" s="32">
        <f>'S6 Maquette'!C234</f>
        <v>0</v>
      </c>
      <c r="C232" s="31">
        <f>'S6 Maquette'!F234</f>
        <v>0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34"/>
    </row>
    <row r="233" spans="1:20" ht="30.5" customHeight="1">
      <c r="A233" s="85">
        <f>'S6 Maquette'!B235</f>
        <v>0</v>
      </c>
      <c r="B233" s="32">
        <f>'S6 Maquette'!C235</f>
        <v>0</v>
      </c>
      <c r="C233" s="31">
        <f>'S6 Maquette'!F235</f>
        <v>0</v>
      </c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34"/>
    </row>
    <row r="234" spans="1:20" ht="30.5" customHeight="1">
      <c r="A234" s="85">
        <f>'S6 Maquette'!B236</f>
        <v>0</v>
      </c>
      <c r="B234" s="32">
        <f>'S6 Maquette'!C236</f>
        <v>0</v>
      </c>
      <c r="C234" s="31">
        <f>'S6 Maquette'!F236</f>
        <v>0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34"/>
    </row>
    <row r="235" spans="1:20" ht="30.5" customHeight="1">
      <c r="A235" s="85">
        <f>'S6 Maquette'!B237</f>
        <v>0</v>
      </c>
      <c r="B235" s="32">
        <f>'S6 Maquette'!C237</f>
        <v>0</v>
      </c>
      <c r="C235" s="31">
        <f>'S6 Maquette'!F237</f>
        <v>0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34"/>
    </row>
    <row r="236" spans="1:20" ht="30.5" customHeight="1">
      <c r="A236" s="85">
        <f>'S6 Maquette'!B238</f>
        <v>0</v>
      </c>
      <c r="B236" s="32">
        <f>'S6 Maquette'!C238</f>
        <v>0</v>
      </c>
      <c r="C236" s="31">
        <f>'S6 Maquette'!F238</f>
        <v>0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34"/>
    </row>
    <row r="237" spans="1:20" ht="30.5" customHeight="1">
      <c r="A237" s="85">
        <f>'S6 Maquette'!B239</f>
        <v>0</v>
      </c>
      <c r="B237" s="32">
        <f>'S6 Maquette'!C239</f>
        <v>0</v>
      </c>
      <c r="C237" s="31">
        <f>'S6 Maquette'!F239</f>
        <v>0</v>
      </c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34"/>
    </row>
    <row r="238" spans="1:20" ht="30.5" customHeight="1">
      <c r="A238" s="85">
        <f>'S6 Maquette'!B240</f>
        <v>0</v>
      </c>
      <c r="B238" s="32">
        <f>'S6 Maquette'!C240</f>
        <v>0</v>
      </c>
      <c r="C238" s="31">
        <f>'S6 Maquette'!F240</f>
        <v>0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34"/>
    </row>
    <row r="239" spans="1:20" ht="30.5" customHeight="1">
      <c r="A239" s="85">
        <f>'S6 Maquette'!B241</f>
        <v>0</v>
      </c>
      <c r="B239" s="32">
        <f>'S6 Maquette'!C241</f>
        <v>0</v>
      </c>
      <c r="C239" s="31">
        <f>'S6 Maquette'!F241</f>
        <v>0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34"/>
    </row>
    <row r="240" spans="1:20" ht="30.5" customHeight="1">
      <c r="A240" s="85">
        <f>'S6 Maquette'!B242</f>
        <v>0</v>
      </c>
      <c r="B240" s="32">
        <f>'S6 Maquette'!C242</f>
        <v>0</v>
      </c>
      <c r="C240" s="31">
        <f>'S6 Maquette'!F242</f>
        <v>0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34"/>
    </row>
    <row r="241" spans="1:20" ht="30.5" customHeight="1">
      <c r="A241" s="85">
        <f>'S6 Maquette'!B243</f>
        <v>0</v>
      </c>
      <c r="B241" s="32">
        <f>'S6 Maquette'!C243</f>
        <v>0</v>
      </c>
      <c r="C241" s="31">
        <f>'S6 Maquette'!F243</f>
        <v>0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34"/>
    </row>
    <row r="242" spans="1:20" ht="30.5" customHeight="1">
      <c r="A242" s="85">
        <f>'S6 Maquette'!B244</f>
        <v>0</v>
      </c>
      <c r="B242" s="32">
        <f>'S6 Maquette'!C244</f>
        <v>0</v>
      </c>
      <c r="C242" s="31">
        <f>'S6 Maquette'!F244</f>
        <v>0</v>
      </c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34"/>
    </row>
    <row r="243" spans="1:20" ht="30.5" customHeight="1">
      <c r="A243" s="85">
        <f>'S6 Maquette'!B245</f>
        <v>0</v>
      </c>
      <c r="B243" s="32">
        <f>'S6 Maquette'!C245</f>
        <v>0</v>
      </c>
      <c r="C243" s="31">
        <f>'S6 Maquette'!F245</f>
        <v>0</v>
      </c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34"/>
    </row>
    <row r="244" spans="1:20" ht="30.5" customHeight="1">
      <c r="A244" s="85">
        <f>'S6 Maquette'!B246</f>
        <v>0</v>
      </c>
      <c r="B244" s="32">
        <f>'S6 Maquette'!C246</f>
        <v>0</v>
      </c>
      <c r="C244" s="31">
        <f>'S6 Maquette'!F246</f>
        <v>0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34"/>
    </row>
    <row r="245" spans="1:20" ht="30.5" customHeight="1">
      <c r="A245" s="85">
        <f>'S6 Maquette'!B247</f>
        <v>0</v>
      </c>
      <c r="B245" s="32">
        <f>'S6 Maquette'!C247</f>
        <v>0</v>
      </c>
      <c r="C245" s="31">
        <f>'S6 Maquette'!F247</f>
        <v>0</v>
      </c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34"/>
    </row>
    <row r="246" spans="1:20" ht="30.5" customHeight="1">
      <c r="A246" s="85">
        <f>'S6 Maquette'!B248</f>
        <v>0</v>
      </c>
      <c r="B246" s="32">
        <f>'S6 Maquette'!C248</f>
        <v>0</v>
      </c>
      <c r="C246" s="31">
        <f>'S6 Maquette'!F248</f>
        <v>0</v>
      </c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34"/>
    </row>
    <row r="247" spans="1:20" ht="30.5" customHeight="1">
      <c r="A247" s="85">
        <f>'S6 Maquette'!B249</f>
        <v>0</v>
      </c>
      <c r="B247" s="32">
        <f>'S6 Maquette'!C249</f>
        <v>0</v>
      </c>
      <c r="C247" s="31">
        <f>'S6 Maquette'!F249</f>
        <v>0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34"/>
    </row>
    <row r="248" spans="1:20" ht="30.5" customHeight="1">
      <c r="A248" s="85">
        <f>'S6 Maquette'!B250</f>
        <v>0</v>
      </c>
      <c r="B248" s="32">
        <f>'S6 Maquette'!C250</f>
        <v>0</v>
      </c>
      <c r="C248" s="31">
        <f>'S6 Maquette'!F250</f>
        <v>0</v>
      </c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34"/>
    </row>
    <row r="249" spans="1:20" ht="30.5" customHeight="1">
      <c r="A249" s="85">
        <f>'S6 Maquette'!B251</f>
        <v>0</v>
      </c>
      <c r="B249" s="32">
        <f>'S6 Maquette'!C251</f>
        <v>0</v>
      </c>
      <c r="C249" s="31">
        <f>'S6 Maquette'!F251</f>
        <v>0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34"/>
    </row>
    <row r="250" spans="1:20" ht="30.5" customHeight="1">
      <c r="A250" s="85">
        <f>'S6 Maquette'!B252</f>
        <v>0</v>
      </c>
      <c r="B250" s="32">
        <f>'S6 Maquette'!C252</f>
        <v>0</v>
      </c>
      <c r="C250" s="31">
        <f>'S6 Maquette'!F252</f>
        <v>0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34"/>
    </row>
    <row r="251" spans="1:20" ht="30.5" customHeight="1">
      <c r="A251" s="85">
        <f>'S6 Maquette'!B253</f>
        <v>0</v>
      </c>
      <c r="B251" s="32">
        <f>'S6 Maquette'!C253</f>
        <v>0</v>
      </c>
      <c r="C251" s="31">
        <f>'S6 Maquette'!F253</f>
        <v>0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34"/>
    </row>
    <row r="252" spans="1:20" ht="30.5" customHeight="1">
      <c r="A252" s="85">
        <f>'S6 Maquette'!B254</f>
        <v>0</v>
      </c>
      <c r="B252" s="32">
        <f>'S6 Maquette'!C254</f>
        <v>0</v>
      </c>
      <c r="C252" s="31">
        <f>'S6 Maquette'!F254</f>
        <v>0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34"/>
    </row>
    <row r="253" spans="1:20" ht="30.5" customHeight="1">
      <c r="A253" s="85">
        <f>'S6 Maquette'!B255</f>
        <v>0</v>
      </c>
      <c r="B253" s="32">
        <f>'S6 Maquette'!C255</f>
        <v>0</v>
      </c>
      <c r="C253" s="31">
        <f>'S6 Maquette'!F255</f>
        <v>0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34"/>
    </row>
    <row r="254" spans="1:20" ht="30.5" customHeight="1">
      <c r="A254" s="85">
        <f>'S6 Maquette'!B256</f>
        <v>0</v>
      </c>
      <c r="B254" s="32">
        <f>'S6 Maquette'!C256</f>
        <v>0</v>
      </c>
      <c r="C254" s="31">
        <f>'S6 Maquette'!F256</f>
        <v>0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34"/>
    </row>
    <row r="255" spans="1:20" ht="30.5" customHeight="1">
      <c r="A255" s="85">
        <f>'S6 Maquette'!B257</f>
        <v>0</v>
      </c>
      <c r="B255" s="32">
        <f>'S6 Maquette'!C257</f>
        <v>0</v>
      </c>
      <c r="C255" s="31">
        <f>'S6 Maquette'!F257</f>
        <v>0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34"/>
    </row>
    <row r="256" spans="1:20" ht="30.5" customHeight="1">
      <c r="A256" s="85">
        <f>'S6 Maquette'!B258</f>
        <v>0</v>
      </c>
      <c r="B256" s="32">
        <f>'S6 Maquette'!C258</f>
        <v>0</v>
      </c>
      <c r="C256" s="31">
        <f>'S6 Maquette'!F258</f>
        <v>0</v>
      </c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34"/>
    </row>
    <row r="257" spans="1:20" ht="30.5" customHeight="1">
      <c r="A257" s="85">
        <f>'S6 Maquette'!B259</f>
        <v>0</v>
      </c>
      <c r="B257" s="32">
        <f>'S6 Maquette'!C259</f>
        <v>0</v>
      </c>
      <c r="C257" s="31">
        <f>'S6 Maquette'!F259</f>
        <v>0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34"/>
    </row>
    <row r="258" spans="1:20" ht="30.5" customHeight="1">
      <c r="A258" s="85">
        <f>'S6 Maquette'!B260</f>
        <v>0</v>
      </c>
      <c r="B258" s="32">
        <f>'S6 Maquette'!C260</f>
        <v>0</v>
      </c>
      <c r="C258" s="31">
        <f>'S6 Maquette'!F260</f>
        <v>0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34"/>
    </row>
    <row r="259" spans="1:20" ht="30.5" customHeight="1">
      <c r="A259" s="85">
        <f>'S6 Maquette'!B261</f>
        <v>0</v>
      </c>
      <c r="B259" s="32">
        <f>'S6 Maquette'!C261</f>
        <v>0</v>
      </c>
      <c r="C259" s="31">
        <f>'S6 Maquette'!F261</f>
        <v>0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34"/>
    </row>
    <row r="260" spans="1:20" ht="30.5" customHeight="1">
      <c r="A260" s="85">
        <f>'S6 Maquette'!B262</f>
        <v>0</v>
      </c>
      <c r="B260" s="32">
        <f>'S6 Maquette'!C262</f>
        <v>0</v>
      </c>
      <c r="C260" s="31">
        <f>'S6 Maquette'!F262</f>
        <v>0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34"/>
    </row>
    <row r="261" spans="1:20" ht="30.5" customHeight="1">
      <c r="A261" s="85">
        <f>'S6 Maquette'!B263</f>
        <v>0</v>
      </c>
      <c r="B261" s="32">
        <f>'S6 Maquette'!C263</f>
        <v>0</v>
      </c>
      <c r="C261" s="31">
        <f>'S6 Maquette'!F263</f>
        <v>0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34"/>
    </row>
    <row r="262" spans="1:20" ht="30.5" customHeight="1">
      <c r="A262" s="85">
        <f>'S6 Maquette'!B264</f>
        <v>0</v>
      </c>
      <c r="B262" s="32">
        <f>'S6 Maquette'!C264</f>
        <v>0</v>
      </c>
      <c r="C262" s="31">
        <f>'S6 Maquette'!F264</f>
        <v>0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34"/>
    </row>
    <row r="263" spans="1:20" ht="30.5" customHeight="1">
      <c r="A263" s="85">
        <f>'S6 Maquette'!B265</f>
        <v>0</v>
      </c>
      <c r="B263" s="32">
        <f>'S6 Maquette'!C265</f>
        <v>0</v>
      </c>
      <c r="C263" s="31">
        <f>'S6 Maquette'!F265</f>
        <v>0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34"/>
    </row>
    <row r="264" spans="1:20" ht="30.5" customHeight="1">
      <c r="A264" s="85">
        <f>'S6 Maquette'!B266</f>
        <v>0</v>
      </c>
      <c r="B264" s="32">
        <f>'S6 Maquette'!C266</f>
        <v>0</v>
      </c>
      <c r="C264" s="31">
        <f>'S6 Maquette'!F266</f>
        <v>0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34"/>
    </row>
    <row r="265" spans="1:20" ht="30.5" customHeight="1">
      <c r="A265" s="85">
        <f>'S6 Maquette'!B267</f>
        <v>0</v>
      </c>
      <c r="B265" s="32">
        <f>'S6 Maquette'!C267</f>
        <v>0</v>
      </c>
      <c r="C265" s="31">
        <f>'S6 Maquette'!F267</f>
        <v>0</v>
      </c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34"/>
    </row>
    <row r="266" spans="1:20" ht="30.5" customHeight="1">
      <c r="A266" s="85">
        <f>'S6 Maquette'!B268</f>
        <v>0</v>
      </c>
      <c r="B266" s="32">
        <f>'S6 Maquette'!C268</f>
        <v>0</v>
      </c>
      <c r="C266" s="31">
        <f>'S6 Maquette'!F268</f>
        <v>0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34"/>
    </row>
    <row r="267" spans="1:20" ht="30.5" customHeight="1">
      <c r="A267" s="85">
        <f>'S6 Maquette'!B269</f>
        <v>0</v>
      </c>
      <c r="B267" s="32">
        <f>'S6 Maquette'!C269</f>
        <v>0</v>
      </c>
      <c r="C267" s="31">
        <f>'S6 Maquette'!F269</f>
        <v>0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34"/>
    </row>
    <row r="268" spans="1:20" ht="30.5" customHeight="1">
      <c r="A268" s="85">
        <f>'S6 Maquette'!B270</f>
        <v>0</v>
      </c>
      <c r="B268" s="32">
        <f>'S6 Maquette'!C270</f>
        <v>0</v>
      </c>
      <c r="C268" s="31">
        <f>'S6 Maquette'!F270</f>
        <v>0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34"/>
    </row>
    <row r="269" spans="1:20" ht="30.5" customHeight="1">
      <c r="A269" s="85">
        <f>'S6 Maquette'!B271</f>
        <v>0</v>
      </c>
      <c r="B269" s="32">
        <f>'S6 Maquette'!C271</f>
        <v>0</v>
      </c>
      <c r="C269" s="31">
        <f>'S6 Maquette'!F271</f>
        <v>0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34"/>
    </row>
    <row r="270" spans="1:20" ht="30.5" customHeight="1">
      <c r="A270" s="85">
        <f>'S6 Maquette'!B272</f>
        <v>0</v>
      </c>
      <c r="B270" s="32">
        <f>'S6 Maquette'!C272</f>
        <v>0</v>
      </c>
      <c r="C270" s="31">
        <f>'S6 Maquette'!F272</f>
        <v>0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34"/>
    </row>
    <row r="271" spans="1:20" ht="30.5" customHeight="1">
      <c r="A271" s="85">
        <f>'S6 Maquette'!B273</f>
        <v>0</v>
      </c>
      <c r="B271" s="32">
        <f>'S6 Maquette'!C273</f>
        <v>0</v>
      </c>
      <c r="C271" s="31">
        <f>'S6 Maquette'!F273</f>
        <v>0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34"/>
    </row>
    <row r="272" spans="1:20" ht="30.5" customHeight="1">
      <c r="A272" s="85">
        <f>'S6 Maquette'!B274</f>
        <v>0</v>
      </c>
      <c r="B272" s="32">
        <f>'S6 Maquette'!C274</f>
        <v>0</v>
      </c>
      <c r="C272" s="31">
        <f>'S6 Maquette'!F274</f>
        <v>0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34"/>
    </row>
    <row r="273" spans="1:20" ht="30.5" customHeight="1">
      <c r="A273" s="85">
        <f>'S6 Maquette'!B275</f>
        <v>0</v>
      </c>
      <c r="B273" s="32">
        <f>'S6 Maquette'!C275</f>
        <v>0</v>
      </c>
      <c r="C273" s="31">
        <f>'S6 Maquette'!F275</f>
        <v>0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34"/>
    </row>
    <row r="274" spans="1:20" ht="30.5" customHeight="1">
      <c r="A274" s="85">
        <f>'S6 Maquette'!B276</f>
        <v>0</v>
      </c>
      <c r="B274" s="32">
        <f>'S6 Maquette'!C276</f>
        <v>0</v>
      </c>
      <c r="C274" s="31">
        <f>'S6 Maquette'!F276</f>
        <v>0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34"/>
    </row>
    <row r="275" spans="1:20" ht="30.5" customHeight="1">
      <c r="A275" s="85">
        <f>'S6 Maquette'!B277</f>
        <v>0</v>
      </c>
      <c r="B275" s="32">
        <f>'S6 Maquette'!C277</f>
        <v>0</v>
      </c>
      <c r="C275" s="31">
        <f>'S6 Maquette'!F277</f>
        <v>0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34"/>
    </row>
    <row r="276" spans="1:20" ht="30.5" customHeight="1">
      <c r="A276" s="85">
        <f>'S6 Maquette'!B278</f>
        <v>0</v>
      </c>
      <c r="B276" s="32">
        <f>'S6 Maquette'!C278</f>
        <v>0</v>
      </c>
      <c r="C276" s="31">
        <f>'S6 Maquette'!F278</f>
        <v>0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34"/>
    </row>
    <row r="277" spans="1:20" ht="30.5" customHeight="1">
      <c r="A277" s="85">
        <f>'S6 Maquette'!B279</f>
        <v>0</v>
      </c>
      <c r="B277" s="32">
        <f>'S6 Maquette'!C279</f>
        <v>0</v>
      </c>
      <c r="C277" s="31">
        <f>'S6 Maquette'!F279</f>
        <v>0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34"/>
    </row>
    <row r="278" spans="1:20" ht="30.5" customHeight="1">
      <c r="A278" s="85">
        <f>'S6 Maquette'!B280</f>
        <v>0</v>
      </c>
      <c r="B278" s="32">
        <f>'S6 Maquette'!C280</f>
        <v>0</v>
      </c>
      <c r="C278" s="31">
        <f>'S6 Maquette'!F280</f>
        <v>0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34"/>
    </row>
    <row r="279" spans="1:20" ht="30.5" customHeight="1">
      <c r="A279" s="85">
        <f>'S6 Maquette'!B281</f>
        <v>0</v>
      </c>
      <c r="B279" s="32">
        <f>'S6 Maquette'!C281</f>
        <v>0</v>
      </c>
      <c r="C279" s="31">
        <f>'S6 Maquette'!F281</f>
        <v>0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34"/>
    </row>
    <row r="280" spans="1:20" ht="30.5" customHeight="1">
      <c r="A280" s="85">
        <f>'S6 Maquette'!B282</f>
        <v>0</v>
      </c>
      <c r="B280" s="32">
        <f>'S6 Maquette'!C282</f>
        <v>0</v>
      </c>
      <c r="C280" s="31">
        <f>'S6 Maquette'!F282</f>
        <v>0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34"/>
    </row>
    <row r="281" spans="1:20" ht="30.5" customHeight="1">
      <c r="A281" s="85">
        <f>'S6 Maquette'!B283</f>
        <v>0</v>
      </c>
      <c r="B281" s="32">
        <f>'S6 Maquette'!C283</f>
        <v>0</v>
      </c>
      <c r="C281" s="31">
        <f>'S6 Maquette'!F283</f>
        <v>0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34"/>
    </row>
    <row r="282" spans="1:20" ht="30.5" customHeight="1">
      <c r="A282" s="85">
        <f>'S6 Maquette'!B284</f>
        <v>0</v>
      </c>
      <c r="B282" s="32">
        <f>'S6 Maquette'!C284</f>
        <v>0</v>
      </c>
      <c r="C282" s="31">
        <f>'S6 Maquette'!F284</f>
        <v>0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34"/>
    </row>
    <row r="283" spans="1:20" ht="30.5" customHeight="1">
      <c r="A283" s="85">
        <f>'S6 Maquette'!B285</f>
        <v>0</v>
      </c>
      <c r="B283" s="32">
        <f>'S6 Maquette'!C285</f>
        <v>0</v>
      </c>
      <c r="C283" s="31">
        <f>'S6 Maquette'!F285</f>
        <v>0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34"/>
    </row>
    <row r="284" spans="1:20" ht="30.5" customHeight="1">
      <c r="A284" s="85">
        <f>'S6 Maquette'!B286</f>
        <v>0</v>
      </c>
      <c r="B284" s="32">
        <f>'S6 Maquette'!C286</f>
        <v>0</v>
      </c>
      <c r="C284" s="31">
        <f>'S6 Maquette'!F286</f>
        <v>0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34"/>
    </row>
    <row r="285" spans="1:20" ht="30.5" customHeight="1">
      <c r="A285" s="85">
        <f>'S6 Maquette'!B287</f>
        <v>0</v>
      </c>
      <c r="B285" s="32">
        <f>'S6 Maquette'!C287</f>
        <v>0</v>
      </c>
      <c r="C285" s="31">
        <f>'S6 Maquette'!F287</f>
        <v>0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34"/>
    </row>
    <row r="286" spans="1:20" ht="30.5" customHeight="1">
      <c r="A286" s="85">
        <f>'S6 Maquette'!B288</f>
        <v>0</v>
      </c>
      <c r="B286" s="32">
        <f>'S6 Maquette'!C288</f>
        <v>0</v>
      </c>
      <c r="C286" s="31">
        <f>'S6 Maquette'!F288</f>
        <v>0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34"/>
    </row>
    <row r="287" spans="1:20" ht="30.5" customHeight="1">
      <c r="A287" s="85">
        <f>'S6 Maquette'!B289</f>
        <v>0</v>
      </c>
      <c r="B287" s="32">
        <f>'S6 Maquette'!C289</f>
        <v>0</v>
      </c>
      <c r="C287" s="31">
        <f>'S6 Maquette'!F289</f>
        <v>0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34"/>
    </row>
    <row r="288" spans="1:20" ht="30.5" customHeight="1">
      <c r="A288" s="85">
        <f>'S6 Maquette'!B290</f>
        <v>0</v>
      </c>
      <c r="B288" s="32">
        <f>'S6 Maquette'!C290</f>
        <v>0</v>
      </c>
      <c r="C288" s="31">
        <f>'S6 Maquette'!F290</f>
        <v>0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34"/>
    </row>
    <row r="289" spans="1:20" ht="30.5" customHeight="1">
      <c r="A289" s="85">
        <f>'S6 Maquette'!B291</f>
        <v>0</v>
      </c>
      <c r="B289" s="32">
        <f>'S6 Maquette'!C291</f>
        <v>0</v>
      </c>
      <c r="C289" s="31">
        <f>'S6 Maquette'!F291</f>
        <v>0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34"/>
    </row>
    <row r="290" spans="1:20" ht="30.5" customHeight="1">
      <c r="A290" s="85">
        <f>'S6 Maquette'!B292</f>
        <v>0</v>
      </c>
      <c r="B290" s="32">
        <f>'S6 Maquette'!C292</f>
        <v>0</v>
      </c>
      <c r="C290" s="31">
        <f>'S6 Maquette'!F292</f>
        <v>0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34"/>
    </row>
    <row r="291" spans="1:20" ht="30.5" customHeight="1">
      <c r="A291" s="85">
        <f>'S6 Maquette'!B293</f>
        <v>0</v>
      </c>
      <c r="B291" s="32">
        <f>'S6 Maquette'!C293</f>
        <v>0</v>
      </c>
      <c r="C291" s="31">
        <f>'S6 Maquette'!F293</f>
        <v>0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34"/>
    </row>
    <row r="292" spans="1:20" ht="30.5" customHeight="1">
      <c r="A292" s="85">
        <f>'S6 Maquette'!B294</f>
        <v>0</v>
      </c>
      <c r="B292" s="32">
        <f>'S6 Maquette'!C294</f>
        <v>0</v>
      </c>
      <c r="C292" s="31">
        <f>'S6 Maquette'!F294</f>
        <v>0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34"/>
    </row>
    <row r="293" spans="1:20" ht="30.5" customHeight="1">
      <c r="A293" s="85">
        <f>'S6 Maquette'!B295</f>
        <v>0</v>
      </c>
      <c r="B293" s="32">
        <f>'S6 Maquette'!C295</f>
        <v>0</v>
      </c>
      <c r="C293" s="31">
        <f>'S6 Maquette'!F295</f>
        <v>0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34"/>
    </row>
    <row r="294" spans="1:20" ht="30.5" customHeight="1">
      <c r="A294" s="85">
        <f>'S6 Maquette'!B296</f>
        <v>0</v>
      </c>
      <c r="B294" s="32">
        <f>'S6 Maquette'!C296</f>
        <v>0</v>
      </c>
      <c r="C294" s="31">
        <f>'S6 Maquette'!F296</f>
        <v>0</v>
      </c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34"/>
    </row>
    <row r="295" spans="1:20" ht="30.5" customHeight="1">
      <c r="A295" s="85">
        <f>'S6 Maquette'!B297</f>
        <v>0</v>
      </c>
      <c r="B295" s="32">
        <f>'S6 Maquette'!C297</f>
        <v>0</v>
      </c>
      <c r="C295" s="31">
        <f>'S6 Maquette'!F297</f>
        <v>0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34"/>
    </row>
    <row r="296" spans="1:20" ht="30.5" customHeight="1">
      <c r="A296" s="85">
        <f>'S6 Maquette'!B298</f>
        <v>0</v>
      </c>
      <c r="B296" s="32">
        <f>'S6 Maquette'!C298</f>
        <v>0</v>
      </c>
      <c r="C296" s="31">
        <f>'S6 Maquette'!F298</f>
        <v>0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34"/>
    </row>
    <row r="297" spans="1:20" ht="30.5" customHeight="1">
      <c r="A297" s="85">
        <f>'S6 Maquette'!B299</f>
        <v>0</v>
      </c>
      <c r="B297" s="32">
        <f>'S6 Maquette'!C299</f>
        <v>0</v>
      </c>
      <c r="C297" s="31">
        <f>'S6 Maquette'!F299</f>
        <v>0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34"/>
    </row>
    <row r="298" spans="1:20" ht="30.5" customHeight="1">
      <c r="A298" s="85">
        <f>'S6 Maquette'!B300</f>
        <v>0</v>
      </c>
      <c r="B298" s="32">
        <f>'S6 Maquette'!C300</f>
        <v>0</v>
      </c>
      <c r="C298" s="31">
        <f>'S6 Maquette'!F300</f>
        <v>0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34"/>
    </row>
    <row r="299" spans="1:20" ht="30.5" customHeight="1">
      <c r="A299" s="85">
        <f>'S6 Maquette'!B301</f>
        <v>0</v>
      </c>
      <c r="B299" s="32">
        <f>'S6 Maquette'!C301</f>
        <v>0</v>
      </c>
      <c r="C299" s="31">
        <f>'S6 Maquette'!F301</f>
        <v>0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34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phoneticPr fontId="9" type="noConversion"/>
  <conditionalFormatting sqref="A1:A17 A300:A998">
    <cfRule type="expression" dxfId="525" priority="627">
      <formula>$C1="Parcours Pédagogique"</formula>
    </cfRule>
    <cfRule type="expression" dxfId="524" priority="628">
      <formula>$C1="BLOC"</formula>
    </cfRule>
    <cfRule type="expression" dxfId="523" priority="629">
      <formula>$C1="OPTION"</formula>
    </cfRule>
  </conditionalFormatting>
  <conditionalFormatting sqref="A37:F84 G84:K84">
    <cfRule type="expression" dxfId="522" priority="585">
      <formula>$C37="Modification"</formula>
    </cfRule>
    <cfRule type="expression" dxfId="521" priority="586">
      <formula>$C37="Création"</formula>
    </cfRule>
    <cfRule type="expression" dxfId="520" priority="587">
      <formula>$C37="Fermeture"</formula>
    </cfRule>
  </conditionalFormatting>
  <conditionalFormatting sqref="A16:S27 A28:O28 A29:L29 A30:S30 A31:L33 A34:S36 G70:L72 G73:S74 N29:O29 N31:O33 N70:R70 N71:O72 N75:O81 N82:S82 G83:S83 L84:S84 A85:S85 Q28:R29 Q31:R33 Q71:R72 Q75:R81 T16 A117:S297 A86:C116 P86:S116">
    <cfRule type="expression" dxfId="519" priority="632">
      <formula>$C16="Modification MCC"</formula>
    </cfRule>
  </conditionalFormatting>
  <conditionalFormatting sqref="A18:S27 A28:O28 Q28:R29 A29:L29 N29:O29 A30:S30 A31:L33 N31:O33 Q31:R33 A34:S36 N70:R70 G70:L72 N71:O72 Q71:R72 G73:S74 N75:O81 Q75:R81 N82:S82 G83:S83 L84:S84 A85:S85 T18 A117:S299 A86:C116 P86:S116">
    <cfRule type="expression" dxfId="518" priority="637">
      <formula>$C18="Modification"</formula>
    </cfRule>
  </conditionalFormatting>
  <conditionalFormatting sqref="B1:S9 B10:E10 J10:S11 B11:D11 B12:M12 P12 B13:L13 B14:N14 P14:S17 B15:M17 B300:S998">
    <cfRule type="expression" dxfId="517" priority="634">
      <formula>$D1="Création"</formula>
    </cfRule>
    <cfRule type="expression" dxfId="516" priority="635">
      <formula>$D1="Fermeture"</formula>
    </cfRule>
  </conditionalFormatting>
  <conditionalFormatting sqref="C37:F84 C85:S85 C117:S998 C86:C116 P86:S116">
    <cfRule type="expression" dxfId="515" priority="582">
      <formula>$B37="Option"</formula>
    </cfRule>
  </conditionalFormatting>
  <conditionalFormatting sqref="C1:S36">
    <cfRule type="expression" dxfId="514" priority="15">
      <formula>$B1="Option"</formula>
    </cfRule>
  </conditionalFormatting>
  <conditionalFormatting sqref="G84:K84 A37:F84">
    <cfRule type="expression" dxfId="513" priority="584">
      <formula>$C37="Modification MCC"</formula>
    </cfRule>
  </conditionalFormatting>
  <conditionalFormatting sqref="G37:L39 G40:S40 G41:L43 G44:S44 G45:L47 G48:S48 G49:L49 G50:O50 G51:L51 G52:S52 G53:L53 G54:O54 G55:L55 G56:S56 G57:L59 G60:S60 G61:L63 G64:S64 G65:L67 G68:S69 N37:O39 N41:O43 N45:O47 N49:O49 N51:O51 N53:O53 N55:O55 N57:O59 N61:O63 N65:O67 Q37:R39 Q41:R43 Q45:R47 Q49:R51 Q53:R55 Q57:R59 Q61:R63 Q65:R67">
    <cfRule type="expression" dxfId="512" priority="615">
      <formula>$C37="Modification MCC"</formula>
    </cfRule>
  </conditionalFormatting>
  <conditionalFormatting sqref="G37:L39 N37:O39 Q37:R39 G40:S40 G41:L43 N41:O43 Q41:R43 G44:S44 G45:L47 N45:O47 Q45:R47 G48:S48 G49:L49 N49:O49 Q49:R51 G50:O50 G51:L51 N51:O51 G52:S52 G53:L53 N53:O53 Q53:R55 G54:O54 G55:L55 N55:O55 G56:S56 G57:L59 N57:O59 Q57:R59 G60:S60 G61:L63 N61:O63 Q61:R63 G64:S64 G65:L67 N65:O67 Q65:R67 G68:S69">
    <cfRule type="expression" dxfId="511" priority="616">
      <formula>$C37="Modification"</formula>
    </cfRule>
    <cfRule type="expression" dxfId="510" priority="617">
      <formula>$C37="Création"</formula>
    </cfRule>
    <cfRule type="expression" dxfId="509" priority="618">
      <formula>$C37="Fermeture"</formula>
    </cfRule>
  </conditionalFormatting>
  <conditionalFormatting sqref="G75:M82">
    <cfRule type="expression" dxfId="508" priority="595">
      <formula>$C75="Modification MCC"</formula>
    </cfRule>
    <cfRule type="expression" dxfId="507" priority="596">
      <formula>$C75="Modification"</formula>
    </cfRule>
    <cfRule type="expression" dxfId="506" priority="597">
      <formula>$C75="Création"</formula>
    </cfRule>
    <cfRule type="expression" dxfId="505" priority="598">
      <formula>$C75="Fermeture"</formula>
    </cfRule>
  </conditionalFormatting>
  <conditionalFormatting sqref="G49:O50">
    <cfRule type="expression" dxfId="504" priority="560">
      <formula>$B49="Option"</formula>
    </cfRule>
  </conditionalFormatting>
  <conditionalFormatting sqref="G51:O51">
    <cfRule type="expression" dxfId="503" priority="552">
      <formula>$B51="Option"</formula>
    </cfRule>
  </conditionalFormatting>
  <conditionalFormatting sqref="G53:O54">
    <cfRule type="expression" dxfId="502" priority="544">
      <formula>$B53="Option"</formula>
    </cfRule>
  </conditionalFormatting>
  <conditionalFormatting sqref="G55:O55">
    <cfRule type="expression" dxfId="501" priority="536">
      <formula>$B55="Option"</formula>
    </cfRule>
  </conditionalFormatting>
  <conditionalFormatting sqref="G70:R72">
    <cfRule type="expression" dxfId="500" priority="331">
      <formula>$B70="Option"</formula>
    </cfRule>
  </conditionalFormatting>
  <conditionalFormatting sqref="G37:S48">
    <cfRule type="expression" dxfId="499" priority="27">
      <formula>$B37="Option"</formula>
    </cfRule>
  </conditionalFormatting>
  <conditionalFormatting sqref="G52:S52">
    <cfRule type="expression" dxfId="498" priority="605">
      <formula>$B52="Option"</formula>
    </cfRule>
  </conditionalFormatting>
  <conditionalFormatting sqref="G56:S69">
    <cfRule type="expression" dxfId="497" priority="45">
      <formula>$B56="Option"</formula>
    </cfRule>
  </conditionalFormatting>
  <conditionalFormatting sqref="G73:S84">
    <cfRule type="expression" dxfId="496" priority="68">
      <formula>$B73="Option"</formula>
    </cfRule>
  </conditionalFormatting>
  <conditionalFormatting sqref="J1:J74 J117:J998">
    <cfRule type="expression" dxfId="495" priority="611">
      <formula>$I1="NON"</formula>
    </cfRule>
  </conditionalFormatting>
  <conditionalFormatting sqref="J75:J85">
    <cfRule type="expression" dxfId="494" priority="583">
      <formula>$I75="NON"</formula>
    </cfRule>
  </conditionalFormatting>
  <conditionalFormatting sqref="L1:L85 L117:L998">
    <cfRule type="expression" dxfId="493" priority="589">
      <formula>$K1="CCI (CC Intégral)"</formula>
    </cfRule>
    <cfRule type="expression" dxfId="492" priority="590">
      <formula>$K1="CT (Contrôle terminal)"</formula>
    </cfRule>
  </conditionalFormatting>
  <conditionalFormatting sqref="L18:L74 L123:L299">
    <cfRule type="expression" dxfId="491" priority="613">
      <formula>$K1="CT (Contrôle terminal)"</formula>
    </cfRule>
    <cfRule type="expression" dxfId="490" priority="614">
      <formula>$K1="CCI (CC Intégral)"</formula>
    </cfRule>
  </conditionalFormatting>
  <conditionalFormatting sqref="L75:L85">
    <cfRule type="expression" dxfId="489" priority="593">
      <formula>$K58="CT (Contrôle terminal)"</formula>
    </cfRule>
    <cfRule type="expression" dxfId="488" priority="594">
      <formula>$K58="CCI (CC Intégral)"</formula>
    </cfRule>
  </conditionalFormatting>
  <conditionalFormatting sqref="M1:M33 M117:M998">
    <cfRule type="expression" dxfId="487" priority="16">
      <formula>$K1="CT (Contrôle terminal)"</formula>
    </cfRule>
  </conditionalFormatting>
  <conditionalFormatting sqref="M18">
    <cfRule type="expression" dxfId="486" priority="630">
      <formula>$K1="CT (Contrôle terminal)"</formula>
    </cfRule>
  </conditionalFormatting>
  <conditionalFormatting sqref="M29">
    <cfRule type="expression" dxfId="485" priority="17">
      <formula>$C29="Modification MCC"</formula>
    </cfRule>
    <cfRule type="expression" dxfId="484" priority="18">
      <formula>$C29="Modification"</formula>
    </cfRule>
    <cfRule type="expression" dxfId="483" priority="19">
      <formula>$C29="Création"</formula>
    </cfRule>
    <cfRule type="expression" dxfId="482" priority="20">
      <formula>$C29="Fermeture"</formula>
    </cfRule>
  </conditionalFormatting>
  <conditionalFormatting sqref="M31:M33">
    <cfRule type="expression" dxfId="481" priority="23">
      <formula>$C31="Modification MCC"</formula>
    </cfRule>
    <cfRule type="expression" dxfId="480" priority="24">
      <formula>$C31="Modification"</formula>
    </cfRule>
    <cfRule type="expression" dxfId="479" priority="25">
      <formula>$C31="Création"</formula>
    </cfRule>
    <cfRule type="expression" dxfId="478" priority="26">
      <formula>$C31="Fermeture"</formula>
    </cfRule>
  </conditionalFormatting>
  <conditionalFormatting sqref="M34:M47">
    <cfRule type="expression" dxfId="477" priority="28">
      <formula>$K34="CT (Contrôle terminal)"</formula>
    </cfRule>
  </conditionalFormatting>
  <conditionalFormatting sqref="M37:M39">
    <cfRule type="expression" dxfId="476" priority="29">
      <formula>$C37="Modification MCC"</formula>
    </cfRule>
    <cfRule type="expression" dxfId="475" priority="30">
      <formula>$C37="Modification"</formula>
    </cfRule>
    <cfRule type="expression" dxfId="474" priority="31">
      <formula>$C37="Création"</formula>
    </cfRule>
    <cfRule type="expression" dxfId="473" priority="32">
      <formula>$C37="Fermeture"</formula>
    </cfRule>
  </conditionalFormatting>
  <conditionalFormatting sqref="M41:M43">
    <cfRule type="expression" dxfId="472" priority="35">
      <formula>$C41="Modification MCC"</formula>
    </cfRule>
    <cfRule type="expression" dxfId="471" priority="36">
      <formula>$C41="Modification"</formula>
    </cfRule>
    <cfRule type="expression" dxfId="470" priority="37">
      <formula>$C41="Création"</formula>
    </cfRule>
    <cfRule type="expression" dxfId="469" priority="38">
      <formula>$C41="Fermeture"</formula>
    </cfRule>
  </conditionalFormatting>
  <conditionalFormatting sqref="M45:M47">
    <cfRule type="expression" dxfId="468" priority="41">
      <formula>$C45="Modification MCC"</formula>
    </cfRule>
    <cfRule type="expression" dxfId="467" priority="42">
      <formula>$C45="Modification"</formula>
    </cfRule>
    <cfRule type="expression" dxfId="466" priority="43">
      <formula>$C45="Création"</formula>
    </cfRule>
    <cfRule type="expression" dxfId="465" priority="44">
      <formula>$C45="Fermeture"</formula>
    </cfRule>
  </conditionalFormatting>
  <conditionalFormatting sqref="M48:M50">
    <cfRule type="expression" dxfId="464" priority="561">
      <formula>$K48="CT (Contrôle terminal)"</formula>
    </cfRule>
  </conditionalFormatting>
  <conditionalFormatting sqref="M49">
    <cfRule type="expression" dxfId="463" priority="558">
      <formula>$B49="Option"</formula>
    </cfRule>
    <cfRule type="expression" dxfId="462" priority="559">
      <formula>$K49="CT (Contrôle terminal)"</formula>
    </cfRule>
    <cfRule type="expression" dxfId="461" priority="562">
      <formula>$C49="Modification MCC"</formula>
    </cfRule>
    <cfRule type="expression" dxfId="460" priority="563">
      <formula>$C49="Modification"</formula>
    </cfRule>
    <cfRule type="expression" dxfId="459" priority="564">
      <formula>$C49="Création"</formula>
    </cfRule>
    <cfRule type="expression" dxfId="458" priority="565">
      <formula>$C49="Fermeture"</formula>
    </cfRule>
  </conditionalFormatting>
  <conditionalFormatting sqref="M51">
    <cfRule type="expression" dxfId="457" priority="550">
      <formula>$B51="Option"</formula>
    </cfRule>
    <cfRule type="expression" dxfId="456" priority="551">
      <formula>$K51="CT (Contrôle terminal)"</formula>
    </cfRule>
    <cfRule type="expression" dxfId="455" priority="553">
      <formula>$K51="CT (Contrôle terminal)"</formula>
    </cfRule>
    <cfRule type="expression" dxfId="454" priority="554">
      <formula>$C51="Modification MCC"</formula>
    </cfRule>
    <cfRule type="expression" dxfId="453" priority="555">
      <formula>$C51="Modification"</formula>
    </cfRule>
    <cfRule type="expression" dxfId="452" priority="556">
      <formula>$C51="Création"</formula>
    </cfRule>
    <cfRule type="expression" dxfId="451" priority="557">
      <formula>$C51="Fermeture"</formula>
    </cfRule>
  </conditionalFormatting>
  <conditionalFormatting sqref="M52">
    <cfRule type="expression" dxfId="450" priority="612">
      <formula>$K52="CT (Contrôle terminal)"</formula>
    </cfRule>
  </conditionalFormatting>
  <conditionalFormatting sqref="M53">
    <cfRule type="expression" dxfId="449" priority="542">
      <formula>$B53="Option"</formula>
    </cfRule>
    <cfRule type="expression" dxfId="448" priority="543">
      <formula>$K53="CT (Contrôle terminal)"</formula>
    </cfRule>
    <cfRule type="expression" dxfId="447" priority="546">
      <formula>$C53="Modification MCC"</formula>
    </cfRule>
    <cfRule type="expression" dxfId="446" priority="547">
      <formula>$C53="Modification"</formula>
    </cfRule>
    <cfRule type="expression" dxfId="445" priority="548">
      <formula>$C53="Création"</formula>
    </cfRule>
    <cfRule type="expression" dxfId="444" priority="549">
      <formula>$C53="Fermeture"</formula>
    </cfRule>
  </conditionalFormatting>
  <conditionalFormatting sqref="M53:M54">
    <cfRule type="expression" dxfId="443" priority="545">
      <formula>$K53="CT (Contrôle terminal)"</formula>
    </cfRule>
  </conditionalFormatting>
  <conditionalFormatting sqref="M55">
    <cfRule type="expression" dxfId="442" priority="534">
      <formula>$B55="Option"</formula>
    </cfRule>
    <cfRule type="expression" dxfId="441" priority="535">
      <formula>$K55="CT (Contrôle terminal)"</formula>
    </cfRule>
    <cfRule type="expression" dxfId="440" priority="538">
      <formula>$C55="Modification MCC"</formula>
    </cfRule>
    <cfRule type="expression" dxfId="439" priority="539">
      <formula>$C55="Modification"</formula>
    </cfRule>
    <cfRule type="expression" dxfId="438" priority="540">
      <formula>$C55="Création"</formula>
    </cfRule>
    <cfRule type="expression" dxfId="437" priority="541">
      <formula>$C55="Fermeture"</formula>
    </cfRule>
  </conditionalFormatting>
  <conditionalFormatting sqref="M55:M56">
    <cfRule type="expression" dxfId="436" priority="537">
      <formula>$K55="CT (Contrôle terminal)"</formula>
    </cfRule>
  </conditionalFormatting>
  <conditionalFormatting sqref="M57:M59">
    <cfRule type="expression" dxfId="435" priority="47">
      <formula>$C57="Modification MCC"</formula>
    </cfRule>
    <cfRule type="expression" dxfId="434" priority="48">
      <formula>$C57="Modification"</formula>
    </cfRule>
    <cfRule type="expression" dxfId="433" priority="49">
      <formula>$C57="Création"</formula>
    </cfRule>
    <cfRule type="expression" dxfId="432" priority="50">
      <formula>$C57="Fermeture"</formula>
    </cfRule>
  </conditionalFormatting>
  <conditionalFormatting sqref="M57:M67">
    <cfRule type="expression" dxfId="431" priority="46">
      <formula>$K57="CT (Contrôle terminal)"</formula>
    </cfRule>
  </conditionalFormatting>
  <conditionalFormatting sqref="M61:M63">
    <cfRule type="expression" dxfId="430" priority="53">
      <formula>$C61="Modification MCC"</formula>
    </cfRule>
    <cfRule type="expression" dxfId="429" priority="54">
      <formula>$C61="Modification"</formula>
    </cfRule>
    <cfRule type="expression" dxfId="428" priority="55">
      <formula>$C61="Création"</formula>
    </cfRule>
    <cfRule type="expression" dxfId="427" priority="56">
      <formula>$C61="Fermeture"</formula>
    </cfRule>
  </conditionalFormatting>
  <conditionalFormatting sqref="M65:M67">
    <cfRule type="expression" dxfId="426" priority="59">
      <formula>$C65="Modification MCC"</formula>
    </cfRule>
    <cfRule type="expression" dxfId="425" priority="60">
      <formula>$C65="Modification"</formula>
    </cfRule>
    <cfRule type="expression" dxfId="424" priority="61">
      <formula>$C65="Création"</formula>
    </cfRule>
    <cfRule type="expression" dxfId="423" priority="62">
      <formula>$C65="Fermeture"</formula>
    </cfRule>
  </conditionalFormatting>
  <conditionalFormatting sqref="M68:M85">
    <cfRule type="expression" dxfId="422" priority="592">
      <formula>$K68="CT (Contrôle terminal)"</formula>
    </cfRule>
  </conditionalFormatting>
  <conditionalFormatting sqref="M70:M72">
    <cfRule type="expression" dxfId="421" priority="601">
      <formula>$C70="Modification MCC"</formula>
    </cfRule>
    <cfRule type="expression" dxfId="420" priority="602">
      <formula>$C70="Modification"</formula>
    </cfRule>
    <cfRule type="expression" dxfId="419" priority="603">
      <formula>$C70="Création"</formula>
    </cfRule>
    <cfRule type="expression" dxfId="418" priority="604">
      <formula>$C70="Fermeture"</formula>
    </cfRule>
  </conditionalFormatting>
  <conditionalFormatting sqref="M71:M72">
    <cfRule type="expression" dxfId="417" priority="63">
      <formula>$B71="Option"</formula>
    </cfRule>
    <cfRule type="expression" dxfId="416" priority="64">
      <formula>$C71="Modification MCC"</formula>
    </cfRule>
    <cfRule type="expression" dxfId="415" priority="65">
      <formula>$C71="Modification"</formula>
    </cfRule>
    <cfRule type="expression" dxfId="414" priority="66">
      <formula>$C71="Création"</formula>
    </cfRule>
    <cfRule type="expression" dxfId="413" priority="67">
      <formula>$C71="Fermeture"</formula>
    </cfRule>
  </conditionalFormatting>
  <conditionalFormatting sqref="N1:O85 N117:O998">
    <cfRule type="expression" dxfId="412" priority="610">
      <formula>$K1="CCI (CC Intégral)"</formula>
    </cfRule>
  </conditionalFormatting>
  <conditionalFormatting sqref="P28:P29">
    <cfRule type="expression" dxfId="411" priority="477">
      <formula>$C28="Modification MCC"</formula>
    </cfRule>
    <cfRule type="expression" dxfId="410" priority="478">
      <formula>$C28="Modification"</formula>
    </cfRule>
    <cfRule type="expression" dxfId="409" priority="479">
      <formula>$C28="Création"</formula>
    </cfRule>
    <cfRule type="expression" dxfId="408" priority="480">
      <formula>$C28="Fermeture"</formula>
    </cfRule>
  </conditionalFormatting>
  <conditionalFormatting sqref="P31:P33">
    <cfRule type="expression" dxfId="407" priority="462">
      <formula>$C31="Modification MCC"</formula>
    </cfRule>
    <cfRule type="expression" dxfId="406" priority="463">
      <formula>$C31="Modification"</formula>
    </cfRule>
    <cfRule type="expression" dxfId="405" priority="464">
      <formula>$C31="Création"</formula>
    </cfRule>
    <cfRule type="expression" dxfId="404" priority="465">
      <formula>$C31="Fermeture"</formula>
    </cfRule>
  </conditionalFormatting>
  <conditionalFormatting sqref="P37:P39">
    <cfRule type="expression" dxfId="403" priority="447">
      <formula>$C37="Modification MCC"</formula>
    </cfRule>
    <cfRule type="expression" dxfId="402" priority="448">
      <formula>$C37="Modification"</formula>
    </cfRule>
    <cfRule type="expression" dxfId="401" priority="449">
      <formula>$C37="Création"</formula>
    </cfRule>
    <cfRule type="expression" dxfId="400" priority="450">
      <formula>$C37="Fermeture"</formula>
    </cfRule>
  </conditionalFormatting>
  <conditionalFormatting sqref="P41:P43">
    <cfRule type="expression" dxfId="399" priority="432">
      <formula>$C41="Modification MCC"</formula>
    </cfRule>
    <cfRule type="expression" dxfId="398" priority="433">
      <formula>$C41="Modification"</formula>
    </cfRule>
    <cfRule type="expression" dxfId="397" priority="434">
      <formula>$C41="Création"</formula>
    </cfRule>
    <cfRule type="expression" dxfId="396" priority="435">
      <formula>$C41="Fermeture"</formula>
    </cfRule>
  </conditionalFormatting>
  <conditionalFormatting sqref="P45:P47">
    <cfRule type="expression" dxfId="395" priority="417">
      <formula>$C45="Modification MCC"</formula>
    </cfRule>
    <cfRule type="expression" dxfId="394" priority="418">
      <formula>$C45="Modification"</formula>
    </cfRule>
    <cfRule type="expression" dxfId="393" priority="419">
      <formula>$C45="Création"</formula>
    </cfRule>
    <cfRule type="expression" dxfId="392" priority="420">
      <formula>$C45="Fermeture"</formula>
    </cfRule>
  </conditionalFormatting>
  <conditionalFormatting sqref="P49:P51">
    <cfRule type="expression" dxfId="391" priority="402">
      <formula>$C49="Modification MCC"</formula>
    </cfRule>
    <cfRule type="expression" dxfId="390" priority="403">
      <formula>$C49="Modification"</formula>
    </cfRule>
    <cfRule type="expression" dxfId="389" priority="404">
      <formula>$C49="Création"</formula>
    </cfRule>
    <cfRule type="expression" dxfId="388" priority="405">
      <formula>$C49="Fermeture"</formula>
    </cfRule>
  </conditionalFormatting>
  <conditionalFormatting sqref="P53:P55">
    <cfRule type="expression" dxfId="387" priority="387">
      <formula>$C53="Modification MCC"</formula>
    </cfRule>
    <cfRule type="expression" dxfId="386" priority="388">
      <formula>$C53="Modification"</formula>
    </cfRule>
    <cfRule type="expression" dxfId="385" priority="389">
      <formula>$C53="Création"</formula>
    </cfRule>
    <cfRule type="expression" dxfId="384" priority="390">
      <formula>$C53="Fermeture"</formula>
    </cfRule>
  </conditionalFormatting>
  <conditionalFormatting sqref="P57:P59">
    <cfRule type="expression" dxfId="383" priority="372">
      <formula>$C57="Modification MCC"</formula>
    </cfRule>
    <cfRule type="expression" dxfId="382" priority="373">
      <formula>$C57="Modification"</formula>
    </cfRule>
    <cfRule type="expression" dxfId="381" priority="374">
      <formula>$C57="Création"</formula>
    </cfRule>
    <cfRule type="expression" dxfId="380" priority="375">
      <formula>$C57="Fermeture"</formula>
    </cfRule>
  </conditionalFormatting>
  <conditionalFormatting sqref="P61:P63">
    <cfRule type="expression" dxfId="379" priority="357">
      <formula>$C61="Modification MCC"</formula>
    </cfRule>
    <cfRule type="expression" dxfId="378" priority="358">
      <formula>$C61="Modification"</formula>
    </cfRule>
    <cfRule type="expression" dxfId="377" priority="359">
      <formula>$C61="Création"</formula>
    </cfRule>
    <cfRule type="expression" dxfId="376" priority="360">
      <formula>$C61="Fermeture"</formula>
    </cfRule>
  </conditionalFormatting>
  <conditionalFormatting sqref="P65:P67">
    <cfRule type="expression" dxfId="375" priority="342">
      <formula>$C65="Modification MCC"</formula>
    </cfRule>
    <cfRule type="expression" dxfId="374" priority="343">
      <formula>$C65="Modification"</formula>
    </cfRule>
    <cfRule type="expression" dxfId="373" priority="344">
      <formula>$C65="Création"</formula>
    </cfRule>
    <cfRule type="expression" dxfId="372" priority="345">
      <formula>$C65="Fermeture"</formula>
    </cfRule>
  </conditionalFormatting>
  <conditionalFormatting sqref="P71:P72">
    <cfRule type="expression" dxfId="371" priority="332">
      <formula>$C71="Modification MCC"</formula>
    </cfRule>
    <cfRule type="expression" dxfId="370" priority="333">
      <formula>$C71="Modification"</formula>
    </cfRule>
    <cfRule type="expression" dxfId="369" priority="334">
      <formula>$C71="Création"</formula>
    </cfRule>
    <cfRule type="expression" dxfId="368" priority="335">
      <formula>$C71="Fermeture"</formula>
    </cfRule>
  </conditionalFormatting>
  <conditionalFormatting sqref="P75:P81">
    <cfRule type="expression" dxfId="367" priority="297">
      <formula>$C75="Modification MCC"</formula>
    </cfRule>
    <cfRule type="expression" dxfId="366" priority="298">
      <formula>$C75="Modification"</formula>
    </cfRule>
    <cfRule type="expression" dxfId="365" priority="299">
      <formula>$C75="Création"</formula>
    </cfRule>
    <cfRule type="expression" dxfId="364" priority="300">
      <formula>$C75="Fermeture"</formula>
    </cfRule>
  </conditionalFormatting>
  <conditionalFormatting sqref="P14:S17 B15:M17 B1:S9 J10:S11 B12:M12 B13:L13 B14:N14 B300:S998 B10:E10 B11:D11 P12">
    <cfRule type="expression" dxfId="363" priority="633">
      <formula>$D1="Modification"</formula>
    </cfRule>
  </conditionalFormatting>
  <conditionalFormatting sqref="P49:S51">
    <cfRule type="expression" dxfId="362" priority="194">
      <formula>$B49="Option"</formula>
    </cfRule>
  </conditionalFormatting>
  <conditionalFormatting sqref="P53:S55">
    <cfRule type="expression" dxfId="361" priority="176">
      <formula>$B53="Option"</formula>
    </cfRule>
  </conditionalFormatting>
  <conditionalFormatting sqref="Q1:R998">
    <cfRule type="expression" dxfId="360" priority="608">
      <formula>$P1="Autres"</formula>
    </cfRule>
  </conditionalFormatting>
  <conditionalFormatting sqref="S1:S69 S71:S998">
    <cfRule type="expression" dxfId="359" priority="123">
      <formula>$P1="CT (Contrôle terminal)"</formula>
    </cfRule>
  </conditionalFormatting>
  <conditionalFormatting sqref="S28:S29">
    <cfRule type="expression" dxfId="358" priority="286">
      <formula>$C28="Modification MCC"</formula>
    </cfRule>
    <cfRule type="expression" dxfId="357" priority="287">
      <formula>$C28="Modification"</formula>
    </cfRule>
    <cfRule type="expression" dxfId="356" priority="288">
      <formula>$C28="Création"</formula>
    </cfRule>
    <cfRule type="expression" dxfId="355" priority="289">
      <formula>$C28="Fermeture"</formula>
    </cfRule>
  </conditionalFormatting>
  <conditionalFormatting sqref="S31:S33">
    <cfRule type="expression" dxfId="354" priority="268">
      <formula>$C31="Modification MCC"</formula>
    </cfRule>
    <cfRule type="expression" dxfId="353" priority="269">
      <formula>$C31="Modification"</formula>
    </cfRule>
    <cfRule type="expression" dxfId="352" priority="270">
      <formula>$C31="Création"</formula>
    </cfRule>
    <cfRule type="expression" dxfId="351" priority="271">
      <formula>$C31="Fermeture"</formula>
    </cfRule>
  </conditionalFormatting>
  <conditionalFormatting sqref="S37:S39">
    <cfRule type="expression" dxfId="350" priority="250">
      <formula>$C37="Modification MCC"</formula>
    </cfRule>
    <cfRule type="expression" dxfId="349" priority="251">
      <formula>$C37="Modification"</formula>
    </cfRule>
    <cfRule type="expression" dxfId="348" priority="252">
      <formula>$C37="Création"</formula>
    </cfRule>
    <cfRule type="expression" dxfId="347" priority="253">
      <formula>$C37="Fermeture"</formula>
    </cfRule>
  </conditionalFormatting>
  <conditionalFormatting sqref="S41:S43">
    <cfRule type="expression" dxfId="346" priority="232">
      <formula>$C41="Modification MCC"</formula>
    </cfRule>
    <cfRule type="expression" dxfId="345" priority="233">
      <formula>$C41="Modification"</formula>
    </cfRule>
    <cfRule type="expression" dxfId="344" priority="234">
      <formula>$C41="Création"</formula>
    </cfRule>
    <cfRule type="expression" dxfId="343" priority="235">
      <formula>$C41="Fermeture"</formula>
    </cfRule>
  </conditionalFormatting>
  <conditionalFormatting sqref="S45:S47">
    <cfRule type="expression" dxfId="342" priority="214">
      <formula>$C45="Modification MCC"</formula>
    </cfRule>
    <cfRule type="expression" dxfId="341" priority="215">
      <formula>$C45="Modification"</formula>
    </cfRule>
    <cfRule type="expression" dxfId="340" priority="216">
      <formula>$C45="Création"</formula>
    </cfRule>
    <cfRule type="expression" dxfId="339" priority="217">
      <formula>$C45="Fermeture"</formula>
    </cfRule>
  </conditionalFormatting>
  <conditionalFormatting sqref="S49:S51">
    <cfRule type="expression" dxfId="338" priority="196">
      <formula>$C49="Modification MCC"</formula>
    </cfRule>
    <cfRule type="expression" dxfId="337" priority="197">
      <formula>$C49="Modification"</formula>
    </cfRule>
    <cfRule type="expression" dxfId="336" priority="198">
      <formula>$C49="Création"</formula>
    </cfRule>
    <cfRule type="expression" dxfId="335" priority="199">
      <formula>$C49="Fermeture"</formula>
    </cfRule>
  </conditionalFormatting>
  <conditionalFormatting sqref="S53:S55">
    <cfRule type="expression" dxfId="334" priority="178">
      <formula>$C53="Modification MCC"</formula>
    </cfRule>
    <cfRule type="expression" dxfId="333" priority="179">
      <formula>$C53="Modification"</formula>
    </cfRule>
    <cfRule type="expression" dxfId="332" priority="180">
      <formula>$C53="Création"</formula>
    </cfRule>
    <cfRule type="expression" dxfId="331" priority="181">
      <formula>$C53="Fermeture"</formula>
    </cfRule>
  </conditionalFormatting>
  <conditionalFormatting sqref="S57:S59">
    <cfRule type="expression" dxfId="330" priority="160">
      <formula>$C57="Modification MCC"</formula>
    </cfRule>
    <cfRule type="expression" dxfId="329" priority="161">
      <formula>$C57="Modification"</formula>
    </cfRule>
    <cfRule type="expression" dxfId="328" priority="162">
      <formula>$C57="Création"</formula>
    </cfRule>
    <cfRule type="expression" dxfId="327" priority="163">
      <formula>$C57="Fermeture"</formula>
    </cfRule>
  </conditionalFormatting>
  <conditionalFormatting sqref="S61:S63">
    <cfRule type="expression" dxfId="326" priority="142">
      <formula>$C61="Modification MCC"</formula>
    </cfRule>
    <cfRule type="expression" dxfId="325" priority="143">
      <formula>$C61="Modification"</formula>
    </cfRule>
    <cfRule type="expression" dxfId="324" priority="144">
      <formula>$C61="Création"</formula>
    </cfRule>
    <cfRule type="expression" dxfId="323" priority="145">
      <formula>$C61="Fermeture"</formula>
    </cfRule>
  </conditionalFormatting>
  <conditionalFormatting sqref="S65:S67">
    <cfRule type="expression" dxfId="322" priority="124">
      <formula>$C65="Modification MCC"</formula>
    </cfRule>
    <cfRule type="expression" dxfId="321" priority="125">
      <formula>$C65="Modification"</formula>
    </cfRule>
    <cfRule type="expression" dxfId="320" priority="126">
      <formula>$C65="Création"</formula>
    </cfRule>
    <cfRule type="expression" dxfId="319" priority="127">
      <formula>$C65="Fermeture"</formula>
    </cfRule>
  </conditionalFormatting>
  <conditionalFormatting sqref="S71:S72">
    <cfRule type="expression" dxfId="318" priority="110">
      <formula>$B71="Option"</formula>
    </cfRule>
    <cfRule type="expression" dxfId="317" priority="112">
      <formula>$C71="Modification MCC"</formula>
    </cfRule>
    <cfRule type="expression" dxfId="316" priority="113">
      <formula>$C71="Modification"</formula>
    </cfRule>
    <cfRule type="expression" dxfId="315" priority="114">
      <formula>$C71="Création"</formula>
    </cfRule>
    <cfRule type="expression" dxfId="314" priority="115">
      <formula>$C71="Fermeture"</formula>
    </cfRule>
  </conditionalFormatting>
  <conditionalFormatting sqref="S75:S81">
    <cfRule type="expression" dxfId="313" priority="70">
      <formula>$C75="Modification MCC"</formula>
    </cfRule>
    <cfRule type="expression" dxfId="312" priority="71">
      <formula>$C75="Modification"</formula>
    </cfRule>
    <cfRule type="expression" dxfId="311" priority="72">
      <formula>$C75="Création"</formula>
    </cfRule>
    <cfRule type="expression" dxfId="310" priority="73">
      <formula>$C75="Fermeture"</formula>
    </cfRule>
  </conditionalFormatting>
  <conditionalFormatting sqref="T18 A18:S27 A28:O28 Q28:R29 A29:L29 N29:O29 A30:S30 A31:L33 N31:O33 Q31:R33 A34:S36 N70:R70 G70:L72 N71:O72 Q71:R72 G73:S74 N75:O81 Q75:R81 N82:S82 G83:S83 L84:S84 A85:S85 A117:S299 A86:C116 P86:S116">
    <cfRule type="expression" dxfId="309" priority="638">
      <formula>$C18="Création"</formula>
    </cfRule>
    <cfRule type="expression" dxfId="308" priority="639">
      <formula>$C18="Fermeture"</formula>
    </cfRule>
  </conditionalFormatting>
  <conditionalFormatting sqref="T18">
    <cfRule type="expression" dxfId="307" priority="623">
      <formula>$P18="CT (Contrôle terminal)"</formula>
    </cfRule>
  </conditionalFormatting>
  <conditionalFormatting sqref="D86:O116">
    <cfRule type="expression" dxfId="306" priority="9">
      <formula>$C86="Modification MCC"</formula>
    </cfRule>
  </conditionalFormatting>
  <conditionalFormatting sqref="D86:O116">
    <cfRule type="expression" dxfId="305" priority="10">
      <formula>$C86="Modification"</formula>
    </cfRule>
  </conditionalFormatting>
  <conditionalFormatting sqref="D86:O116">
    <cfRule type="expression" dxfId="304" priority="1">
      <formula>$B86="Option"</formula>
    </cfRule>
  </conditionalFormatting>
  <conditionalFormatting sqref="J86:J116">
    <cfRule type="expression" dxfId="303" priority="5">
      <formula>$I86="NON"</formula>
    </cfRule>
  </conditionalFormatting>
  <conditionalFormatting sqref="L86:L116">
    <cfRule type="expression" dxfId="302" priority="2">
      <formula>$K86="CCI (CC Intégral)"</formula>
    </cfRule>
    <cfRule type="expression" dxfId="301" priority="3">
      <formula>$K86="CT (Contrôle terminal)"</formula>
    </cfRule>
  </conditionalFormatting>
  <conditionalFormatting sqref="L88:L116">
    <cfRule type="expression" dxfId="300" priority="7">
      <formula>$K71="CT (Contrôle terminal)"</formula>
    </cfRule>
  </conditionalFormatting>
  <conditionalFormatting sqref="L88:L116">
    <cfRule type="expression" dxfId="299" priority="8">
      <formula>$K71="CCI (CC Intégral)"</formula>
    </cfRule>
  </conditionalFormatting>
  <conditionalFormatting sqref="L86:L87">
    <cfRule type="expression" dxfId="298" priority="13">
      <formula>$K68="CT (Contrôle terminal)"</formula>
    </cfRule>
    <cfRule type="expression" dxfId="297" priority="14">
      <formula>$K68="CCI (CC Intégral)"</formula>
    </cfRule>
  </conditionalFormatting>
  <conditionalFormatting sqref="M86:M116">
    <cfRule type="expression" dxfId="296" priority="6">
      <formula>$K86="CT (Contrôle terminal)"</formula>
    </cfRule>
  </conditionalFormatting>
  <conditionalFormatting sqref="N86:O116">
    <cfRule type="expression" dxfId="295" priority="4">
      <formula>$K86="CCI (CC Intégral)"</formula>
    </cfRule>
  </conditionalFormatting>
  <conditionalFormatting sqref="D86:O116">
    <cfRule type="expression" dxfId="294" priority="11">
      <formula>$C86="Création"</formula>
    </cfRule>
    <cfRule type="expression" dxfId="293" priority="12">
      <formula>$C86="Fermeture"</formula>
    </cfRule>
  </conditionalFormatting>
  <conditionalFormatting sqref="L117:L121">
    <cfRule type="expression" dxfId="292" priority="947">
      <formula>$K101="CT (Contrôle terminal)"</formula>
    </cfRule>
    <cfRule type="expression" dxfId="291" priority="948">
      <formula>$K101="CCI (CC Intégral)"</formula>
    </cfRule>
  </conditionalFormatting>
  <conditionalFormatting sqref="L122">
    <cfRule type="expression" dxfId="290" priority="951">
      <formula>#REF!="CT (Contrôle terminal)"</formula>
    </cfRule>
    <cfRule type="expression" dxfId="289" priority="952">
      <formula>#REF!="CCI (CC Intégral)"</formula>
    </cfRule>
  </conditionalFormatting>
  <dataValidations count="6">
    <dataValidation type="list" allowBlank="1" showInputMessage="1" showErrorMessage="1" sqref="D1:D6" xr:uid="{00000000-0002-0000-0700-000003000000}">
      <formula1>"Obligatoire, Facultatif, Complémentaire"</formula1>
    </dataValidation>
    <dataValidation type="list" allowBlank="1" showInputMessage="1" showErrorMessage="1" sqref="G19 E19:F299 H19:I299 G23:G299" xr:uid="{00000000-0002-0000-0700-000005000000}">
      <formula1>"OUI, NON"</formula1>
    </dataValidation>
    <dataValidation type="list" allowBlank="1" showInputMessage="1" showErrorMessage="1" sqref="Q19:Q299 N19:N299" xr:uid="{00000000-0002-0000-0700-000000000000}">
      <formula1>List_Controle</formula1>
    </dataValidation>
    <dataValidation type="list" allowBlank="1" showInputMessage="1" showErrorMessage="1" sqref="K19:K299" xr:uid="{00000000-0002-0000-0700-000001000000}">
      <formula1>List_Controle2</formula1>
    </dataValidation>
    <dataValidation type="list" allowBlank="1" showInputMessage="1" showErrorMessage="1" sqref="C19:C299" xr:uid="{00000000-0002-0000-0700-000002000000}">
      <formula1>"Modification MCC"</formula1>
    </dataValidation>
    <dataValidation type="list" allowBlank="1" showInputMessage="1" showErrorMessage="1" sqref="P19:P299" xr:uid="{00000000-0002-0000-0700-000004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6"/>
  <sheetViews>
    <sheetView topLeftCell="A42" zoomScale="55" zoomScaleNormal="55" workbookViewId="0">
      <selection activeCell="F91" sqref="F91"/>
    </sheetView>
  </sheetViews>
  <sheetFormatPr baseColWidth="10" defaultColWidth="11.5" defaultRowHeight="15"/>
  <cols>
    <col min="1" max="1" width="62.6640625" style="83" customWidth="1"/>
    <col min="2" max="2" width="26" style="10" customWidth="1"/>
    <col min="3" max="3" width="15.5" style="14" hidden="1" customWidth="1"/>
    <col min="4" max="4" width="20.83203125" style="10" customWidth="1"/>
    <col min="5" max="6" width="15.5" style="10" customWidth="1"/>
    <col min="7" max="7" width="22.6640625" style="10" customWidth="1"/>
    <col min="8" max="8" width="27.1640625" style="10" customWidth="1"/>
    <col min="9" max="9" width="35.33203125" style="10" customWidth="1"/>
    <col min="10" max="10" width="19.5" style="10" customWidth="1"/>
    <col min="11" max="11" width="40.6640625" style="10" customWidth="1"/>
    <col min="12" max="12" width="31.6640625" style="10" customWidth="1"/>
    <col min="13" max="13" width="22.5" style="10" customWidth="1"/>
    <col min="14" max="15" width="20.33203125" style="10" customWidth="1"/>
    <col min="16" max="16" width="21.83203125" style="10" customWidth="1"/>
    <col min="17" max="17" width="20.5" style="10" customWidth="1"/>
    <col min="18" max="18" width="17.33203125" style="10" customWidth="1"/>
    <col min="19" max="19" width="66.5" style="10" bestFit="1" customWidth="1"/>
    <col min="20" max="20" width="46.5" style="10" customWidth="1"/>
  </cols>
  <sheetData>
    <row r="1" spans="1:19">
      <c r="A1" s="202"/>
      <c r="B1" s="202"/>
      <c r="C1" s="202"/>
      <c r="D1" s="202"/>
      <c r="E1" s="202"/>
      <c r="F1" s="202"/>
      <c r="G1" s="202"/>
      <c r="H1" s="202"/>
      <c r="I1" s="202"/>
      <c r="J1" s="26"/>
    </row>
    <row r="2" spans="1:19">
      <c r="A2" s="202"/>
      <c r="B2" s="202"/>
      <c r="C2" s="202"/>
      <c r="D2" s="202"/>
      <c r="E2" s="202"/>
      <c r="F2" s="202"/>
      <c r="G2" s="202"/>
      <c r="H2" s="202"/>
      <c r="I2" s="202"/>
      <c r="J2" s="26"/>
    </row>
    <row r="3" spans="1:19">
      <c r="A3" s="202"/>
      <c r="B3" s="202"/>
      <c r="C3" s="202"/>
      <c r="D3" s="202"/>
      <c r="E3" s="202"/>
      <c r="F3" s="202"/>
      <c r="G3" s="202"/>
      <c r="H3" s="202"/>
      <c r="I3" s="202"/>
      <c r="J3" s="26"/>
    </row>
    <row r="4" spans="1:19">
      <c r="A4" s="202"/>
      <c r="B4" s="202"/>
      <c r="C4" s="202"/>
      <c r="D4" s="202"/>
      <c r="E4" s="202"/>
      <c r="F4" s="202"/>
      <c r="G4" s="202"/>
      <c r="H4" s="202"/>
      <c r="I4" s="202"/>
      <c r="J4" s="26"/>
    </row>
    <row r="5" spans="1:19">
      <c r="A5" s="202"/>
      <c r="B5" s="202"/>
      <c r="C5" s="202"/>
      <c r="D5" s="202"/>
      <c r="E5" s="202"/>
      <c r="F5" s="202"/>
      <c r="G5" s="202"/>
      <c r="H5" s="202"/>
      <c r="I5" s="202"/>
      <c r="J5" s="26"/>
    </row>
    <row r="6" spans="1:19">
      <c r="A6" s="202"/>
      <c r="B6" s="202"/>
      <c r="C6" s="202"/>
      <c r="D6" s="202"/>
      <c r="E6" s="202"/>
      <c r="F6" s="202"/>
      <c r="G6" s="202"/>
      <c r="H6" s="202"/>
      <c r="I6" s="202"/>
      <c r="J6" s="26"/>
    </row>
    <row r="7" spans="1:19" ht="14.5" customHeight="1">
      <c r="A7" s="212" t="s">
        <v>216</v>
      </c>
      <c r="B7" s="174" t="str">
        <f>'[1]Fiche Générale'!B3</f>
        <v>Portail_LLAC</v>
      </c>
      <c r="C7" s="176" t="s">
        <v>354</v>
      </c>
      <c r="D7" s="176"/>
      <c r="E7" s="215" t="str">
        <f>'[1]Fiche Générale'!B4</f>
        <v>Lettres étrangères appliquées (LEA)</v>
      </c>
      <c r="F7" s="216"/>
      <c r="G7" s="176" t="s">
        <v>355</v>
      </c>
      <c r="H7" s="174" t="e">
        <f>'[1]Fiche Générale'!B5</f>
        <v>#REF!</v>
      </c>
      <c r="I7" s="174"/>
      <c r="J7" s="27"/>
      <c r="K7" s="15"/>
    </row>
    <row r="8" spans="1:19" ht="14.5" customHeight="1">
      <c r="A8" s="213"/>
      <c r="B8" s="174"/>
      <c r="C8" s="176"/>
      <c r="D8" s="176"/>
      <c r="E8" s="215"/>
      <c r="F8" s="216"/>
      <c r="G8" s="176"/>
      <c r="H8" s="174"/>
      <c r="I8" s="174"/>
      <c r="J8" s="27"/>
      <c r="K8" s="15"/>
    </row>
    <row r="9" spans="1:19" ht="14.5" customHeight="1">
      <c r="A9" s="213"/>
      <c r="B9" s="174"/>
      <c r="C9" s="176"/>
      <c r="D9" s="176"/>
      <c r="E9" s="215"/>
      <c r="F9" s="216"/>
      <c r="G9" s="176"/>
      <c r="H9" s="174"/>
      <c r="I9" s="174"/>
      <c r="J9" s="27"/>
      <c r="K9" s="15"/>
    </row>
    <row r="10" spans="1:19" ht="14.5" customHeight="1">
      <c r="A10" s="213"/>
      <c r="B10" s="174"/>
      <c r="C10" s="183" t="s">
        <v>219</v>
      </c>
      <c r="D10" s="183"/>
      <c r="E10" s="187" t="str">
        <f>'[1]Fiche Générale'!B9</f>
        <v>Langues appliquées à l'économie-gestion</v>
      </c>
      <c r="F10" s="188"/>
      <c r="G10" s="188"/>
      <c r="H10" s="188"/>
      <c r="I10" s="189"/>
      <c r="J10" s="28"/>
      <c r="K10" s="15"/>
    </row>
    <row r="11" spans="1:19" ht="14.5" customHeight="1">
      <c r="A11" s="214"/>
      <c r="B11" s="174"/>
      <c r="C11" s="183"/>
      <c r="D11" s="183"/>
      <c r="E11" s="190"/>
      <c r="F11" s="191"/>
      <c r="G11" s="191"/>
      <c r="H11" s="191"/>
      <c r="I11" s="192"/>
      <c r="J11" s="28"/>
      <c r="K11" s="15"/>
    </row>
    <row r="12" spans="1:19">
      <c r="C12" s="10"/>
      <c r="I12" s="24"/>
      <c r="J12" s="24"/>
      <c r="M12" s="179" t="s">
        <v>356</v>
      </c>
      <c r="N12" s="180"/>
      <c r="O12" s="193"/>
      <c r="P12" s="179" t="s">
        <v>357</v>
      </c>
      <c r="Q12" s="180"/>
      <c r="R12" s="180"/>
      <c r="S12" s="193"/>
    </row>
    <row r="13" spans="1:19">
      <c r="A13" s="195" t="s">
        <v>221</v>
      </c>
      <c r="B13" s="197" t="str">
        <f>'[1]S6 Maquette'!B13:B14</f>
        <v>3 ème Année de Licence</v>
      </c>
      <c r="C13" s="197"/>
      <c r="D13" s="198" t="s">
        <v>358</v>
      </c>
      <c r="E13" s="197">
        <f>'[1]S6 Maquette'!E13:F14</f>
        <v>0</v>
      </c>
      <c r="F13" s="197"/>
      <c r="G13" s="197"/>
      <c r="I13" s="24"/>
      <c r="J13" s="24"/>
      <c r="M13" s="181"/>
      <c r="N13" s="182"/>
      <c r="O13" s="194"/>
      <c r="P13" s="181"/>
      <c r="Q13" s="182"/>
      <c r="R13" s="182"/>
      <c r="S13" s="194"/>
    </row>
    <row r="14" spans="1:19">
      <c r="A14" s="196"/>
      <c r="B14" s="197"/>
      <c r="C14" s="197"/>
      <c r="D14" s="199"/>
      <c r="E14" s="197"/>
      <c r="F14" s="197"/>
      <c r="G14" s="197"/>
      <c r="I14" s="24"/>
      <c r="J14" s="24"/>
      <c r="M14" s="175" t="s">
        <v>386</v>
      </c>
      <c r="N14" s="179" t="s">
        <v>360</v>
      </c>
      <c r="O14" s="193"/>
      <c r="P14" s="202"/>
      <c r="Q14" s="203"/>
      <c r="R14" s="206"/>
      <c r="S14" s="198"/>
    </row>
    <row r="15" spans="1:19">
      <c r="A15" s="195" t="s">
        <v>361</v>
      </c>
      <c r="B15" s="208" t="str">
        <f>'[1]S6 Maquette'!B15:B16</f>
        <v>Semestre 6</v>
      </c>
      <c r="C15" s="209"/>
      <c r="D15" s="198" t="s">
        <v>362</v>
      </c>
      <c r="E15" s="197" t="e">
        <f>'[1]S6 Maquette'!E15:F16</f>
        <v>#REF!</v>
      </c>
      <c r="F15" s="197"/>
      <c r="G15" s="197"/>
      <c r="I15" s="24"/>
      <c r="J15" s="24"/>
      <c r="M15" s="175"/>
      <c r="N15" s="200"/>
      <c r="O15" s="201"/>
      <c r="P15" s="202"/>
      <c r="Q15" s="204"/>
      <c r="R15" s="206"/>
      <c r="S15" s="207"/>
    </row>
    <row r="16" spans="1:19">
      <c r="A16" s="196"/>
      <c r="B16" s="210"/>
      <c r="C16" s="211"/>
      <c r="D16" s="199"/>
      <c r="E16" s="197"/>
      <c r="F16" s="197"/>
      <c r="G16" s="197"/>
      <c r="I16" s="24"/>
      <c r="J16" s="24"/>
      <c r="M16" s="175"/>
      <c r="N16" s="200"/>
      <c r="O16" s="201"/>
      <c r="P16" s="202"/>
      <c r="Q16" s="204"/>
      <c r="R16" s="206"/>
      <c r="S16" s="207"/>
    </row>
    <row r="17" spans="1:20">
      <c r="L17" s="11"/>
      <c r="M17" s="175"/>
      <c r="N17" s="181"/>
      <c r="O17" s="194"/>
      <c r="P17" s="202"/>
      <c r="Q17" s="205"/>
      <c r="R17" s="206"/>
      <c r="S17" s="199"/>
    </row>
    <row r="18" spans="1:20" ht="59.5" customHeight="1">
      <c r="A18" s="84" t="s">
        <v>363</v>
      </c>
      <c r="B18" s="25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82" t="str">
        <f>'[1]S6 Maquette'!B19</f>
        <v xml:space="preserve">UE Competences transversales 6 </v>
      </c>
      <c r="B19" s="43" t="str">
        <f>'[1]S6 Maquette'!C19</f>
        <v>UE</v>
      </c>
      <c r="C19" s="44" t="e">
        <f>'[1]S6 Maquette'!F19</f>
        <v>#REF!</v>
      </c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</row>
    <row r="20" spans="1:20" ht="30.5" customHeight="1">
      <c r="A20" s="82" t="str">
        <f>'[1]S6 Maquette'!B20</f>
        <v>Competences numeriques 3</v>
      </c>
      <c r="B20" s="43" t="str">
        <f>'[1]S6 Maquette'!C20</f>
        <v>ECUE</v>
      </c>
      <c r="C20" s="44" t="e">
        <f>'[1]S6 Maquette'!F20</f>
        <v>#REF!</v>
      </c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</row>
    <row r="21" spans="1:20" ht="30.5" customHeight="1">
      <c r="A21" s="82" t="str">
        <f>'[1]S6 Maquette'!B21</f>
        <v xml:space="preserve">Competences informationnelles 3 </v>
      </c>
      <c r="B21" s="43" t="str">
        <f>'[1]S6 Maquette'!C21</f>
        <v>ECUE</v>
      </c>
      <c r="C21" s="44" t="e">
        <f>'[1]S6 Maquette'!F21</f>
        <v>#REF!</v>
      </c>
      <c r="D21" s="45"/>
      <c r="E21" s="45"/>
      <c r="F21" s="45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</row>
    <row r="22" spans="1:20" ht="30.5" customHeight="1">
      <c r="A22" s="82" t="str">
        <f>'[1]S6 Maquette'!B22</f>
        <v xml:space="preserve">Langue vivante-6 </v>
      </c>
      <c r="B22" s="43" t="str">
        <f>'[1]S6 Maquette'!C22</f>
        <v>BLOC</v>
      </c>
      <c r="C22" s="44" t="e">
        <f>'[1]S6 Maquette'!F22</f>
        <v>#REF!</v>
      </c>
      <c r="D22" s="45"/>
      <c r="E22" s="45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</row>
    <row r="23" spans="1:20" ht="30.5" customHeight="1">
      <c r="A23" s="82" t="str">
        <f>'[1]S6 Maquette'!B23</f>
        <v>Min 1 Max 1</v>
      </c>
      <c r="B23" s="43" t="str">
        <f>'[1]S6 Maquette'!C23</f>
        <v>OPTION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</row>
    <row r="24" spans="1:20" ht="30.5" customHeight="1">
      <c r="A24" s="82" t="str">
        <f>'[1]S6 Maquette'!B24</f>
        <v xml:space="preserve">Anglais 6 </v>
      </c>
      <c r="B24" s="43" t="str">
        <f>'[1]S6 Maquette'!C24</f>
        <v>ECUE</v>
      </c>
      <c r="C24" s="44"/>
      <c r="D24" s="45"/>
      <c r="E24" s="45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</row>
    <row r="25" spans="1:20" ht="30.5" customHeight="1">
      <c r="A25" s="82" t="str">
        <f>'[1]S6 Maquette'!B25</f>
        <v xml:space="preserve">Espagnol 6 </v>
      </c>
      <c r="B25" s="43" t="str">
        <f>'[1]S6 Maquette'!C25</f>
        <v>ECUE</v>
      </c>
      <c r="C25" s="44" t="e">
        <f>'[1]S6 Maquette'!F25</f>
        <v>#REF!</v>
      </c>
      <c r="D25" s="45"/>
      <c r="E25" s="45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</row>
    <row r="26" spans="1:20" ht="30.5" customHeight="1">
      <c r="A26" s="82" t="str">
        <f>'[1]S6 Maquette'!B26</f>
        <v xml:space="preserve">Italien 6 </v>
      </c>
      <c r="B26" s="43" t="str">
        <f>'[1]S6 Maquette'!C26</f>
        <v>ECUE</v>
      </c>
      <c r="C26" s="44"/>
      <c r="D26" s="45"/>
      <c r="E26" s="45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</row>
    <row r="27" spans="1:20" s="124" customFormat="1" ht="30.5" customHeight="1">
      <c r="A27" s="118" t="str">
        <f>'[1]S6 Maquette'!B27</f>
        <v>Matières d'application LEA Eco-Gestion 6</v>
      </c>
      <c r="B27" s="119" t="str">
        <f>'[1]S6 Maquette'!C27</f>
        <v>UE</v>
      </c>
      <c r="C27" s="120" t="e">
        <f>'[1]S6 Maquette'!F27</f>
        <v>#REF!</v>
      </c>
      <c r="D27" s="107">
        <v>1</v>
      </c>
      <c r="E27" s="107" t="s">
        <v>379</v>
      </c>
      <c r="F27" s="107" t="s">
        <v>379</v>
      </c>
      <c r="G27" s="114" t="s">
        <v>379</v>
      </c>
      <c r="H27" s="114" t="s">
        <v>379</v>
      </c>
      <c r="I27" s="106" t="s">
        <v>380</v>
      </c>
      <c r="J27" s="114"/>
      <c r="K27" s="121"/>
      <c r="L27" s="114"/>
      <c r="M27" s="121"/>
      <c r="N27" s="114"/>
      <c r="O27" s="114"/>
      <c r="P27" s="121"/>
      <c r="Q27" s="114"/>
      <c r="R27" s="114"/>
      <c r="S27" s="122"/>
      <c r="T27" s="123"/>
    </row>
    <row r="28" spans="1:20" s="92" customFormat="1" ht="30.5" customHeight="1">
      <c r="A28" s="87" t="str">
        <f>'[1]S6 Maquette'!B28</f>
        <v>Economie internationale et institutions monetaires/International economics and financial institutions  6</v>
      </c>
      <c r="B28" s="88" t="str">
        <f>'[1]S6 Maquette'!C28</f>
        <v>ECUE</v>
      </c>
      <c r="C28" s="89" t="e">
        <f>'[1]S6 Maquette'!F28</f>
        <v>#REF!</v>
      </c>
      <c r="D28" s="50">
        <v>1</v>
      </c>
      <c r="E28" s="50" t="s">
        <v>379</v>
      </c>
      <c r="F28" s="50" t="s">
        <v>379</v>
      </c>
      <c r="G28" s="90" t="s">
        <v>379</v>
      </c>
      <c r="H28" s="90" t="s">
        <v>379</v>
      </c>
      <c r="I28" s="90" t="s">
        <v>379</v>
      </c>
      <c r="J28" s="90"/>
      <c r="K28" s="90" t="s">
        <v>10</v>
      </c>
      <c r="L28" s="90"/>
      <c r="M28" s="90">
        <v>2</v>
      </c>
      <c r="N28" s="90"/>
      <c r="O28" s="90"/>
      <c r="P28" s="90" t="s">
        <v>381</v>
      </c>
      <c r="Q28" s="90"/>
      <c r="R28" s="90"/>
      <c r="S28" s="95" t="s">
        <v>382</v>
      </c>
      <c r="T28" s="90" t="s">
        <v>387</v>
      </c>
    </row>
    <row r="29" spans="1:20" s="92" customFormat="1" ht="30.5" customHeight="1">
      <c r="A29" s="87" t="str">
        <f>'[1]S6 Maquette'!B29</f>
        <v>Communication d'entreprise en Eco-Gestion 6</v>
      </c>
      <c r="B29" s="88" t="str">
        <f>'[1]S6 Maquette'!C29</f>
        <v>ECUE</v>
      </c>
      <c r="C29" s="89" t="e">
        <f>'[1]S6 Maquette'!F29</f>
        <v>#REF!</v>
      </c>
      <c r="D29" s="50">
        <v>1</v>
      </c>
      <c r="E29" s="50" t="s">
        <v>379</v>
      </c>
      <c r="F29" s="50" t="s">
        <v>379</v>
      </c>
      <c r="G29" s="90" t="s">
        <v>379</v>
      </c>
      <c r="H29" s="90" t="s">
        <v>379</v>
      </c>
      <c r="I29" s="90" t="s">
        <v>379</v>
      </c>
      <c r="J29" s="90"/>
      <c r="K29" s="90" t="s">
        <v>10</v>
      </c>
      <c r="L29" s="90"/>
      <c r="M29" s="90">
        <v>2</v>
      </c>
      <c r="N29" s="90"/>
      <c r="O29" s="90"/>
      <c r="P29" s="90" t="s">
        <v>381</v>
      </c>
      <c r="Q29" s="90"/>
      <c r="R29" s="90"/>
      <c r="S29" s="95" t="s">
        <v>382</v>
      </c>
      <c r="T29" s="91"/>
    </row>
    <row r="30" spans="1:20" s="103" customFormat="1" ht="30.5" customHeight="1">
      <c r="A30" s="96" t="str">
        <f>'[1]S6 Maquette'!B30</f>
        <v>Langue A: Anglais non débutant 6</v>
      </c>
      <c r="B30" s="97" t="str">
        <f>'[1]S6 Maquette'!C30</f>
        <v>UE</v>
      </c>
      <c r="C30" s="98" t="e">
        <f>'[1]S6 Maquette'!F30</f>
        <v>#REF!</v>
      </c>
      <c r="D30" s="58">
        <v>1</v>
      </c>
      <c r="E30" s="58" t="s">
        <v>379</v>
      </c>
      <c r="F30" s="58" t="s">
        <v>379</v>
      </c>
      <c r="G30" s="99" t="s">
        <v>379</v>
      </c>
      <c r="H30" s="99" t="s">
        <v>379</v>
      </c>
      <c r="I30" s="99" t="s">
        <v>380</v>
      </c>
      <c r="J30" s="99"/>
      <c r="K30" s="100"/>
      <c r="L30" s="99"/>
      <c r="M30" s="100"/>
      <c r="N30" s="99"/>
      <c r="O30" s="99"/>
      <c r="P30" s="100"/>
      <c r="Q30" s="99"/>
      <c r="R30" s="99"/>
      <c r="S30" s="101"/>
      <c r="T30" s="102"/>
    </row>
    <row r="31" spans="1:20" s="92" customFormat="1" ht="30.5" customHeight="1">
      <c r="A31" s="87" t="str">
        <f>'[1]S6 Maquette'!B31</f>
        <v>Culture 6 ANGLAIS</v>
      </c>
      <c r="B31" s="88" t="str">
        <f>'[1]S6 Maquette'!C31</f>
        <v>ECUE</v>
      </c>
      <c r="C31" s="89" t="e">
        <f>'[1]S6 Maquette'!F31</f>
        <v>#REF!</v>
      </c>
      <c r="D31" s="50">
        <v>1</v>
      </c>
      <c r="E31" s="50" t="s">
        <v>379</v>
      </c>
      <c r="F31" s="50" t="s">
        <v>379</v>
      </c>
      <c r="G31" s="90" t="s">
        <v>379</v>
      </c>
      <c r="H31" s="90" t="s">
        <v>379</v>
      </c>
      <c r="I31" s="90" t="s">
        <v>379</v>
      </c>
      <c r="J31" s="90"/>
      <c r="K31" s="90" t="s">
        <v>10</v>
      </c>
      <c r="L31" s="90"/>
      <c r="M31" s="90">
        <v>2</v>
      </c>
      <c r="N31" s="90"/>
      <c r="O31" s="90"/>
      <c r="P31" s="90" t="s">
        <v>381</v>
      </c>
      <c r="Q31" s="90"/>
      <c r="R31" s="90"/>
      <c r="S31" s="95" t="s">
        <v>382</v>
      </c>
      <c r="T31" s="91"/>
    </row>
    <row r="32" spans="1:20" s="92" customFormat="1" ht="30.5" customHeight="1">
      <c r="A32" s="87" t="str">
        <f>'[1]S6 Maquette'!B32</f>
        <v>Traduction spécialisée 6 ANGLAIS</v>
      </c>
      <c r="B32" s="88" t="str">
        <f>'[1]S6 Maquette'!C32</f>
        <v>ECUE</v>
      </c>
      <c r="C32" s="89" t="e">
        <f>'[1]S6 Maquette'!F32</f>
        <v>#REF!</v>
      </c>
      <c r="D32" s="50">
        <v>1</v>
      </c>
      <c r="E32" s="50" t="s">
        <v>379</v>
      </c>
      <c r="F32" s="50" t="s">
        <v>379</v>
      </c>
      <c r="G32" s="90" t="s">
        <v>379</v>
      </c>
      <c r="H32" s="90" t="s">
        <v>379</v>
      </c>
      <c r="I32" s="90" t="s">
        <v>379</v>
      </c>
      <c r="J32" s="90"/>
      <c r="K32" s="90" t="s">
        <v>10</v>
      </c>
      <c r="L32" s="90"/>
      <c r="M32" s="90">
        <v>2</v>
      </c>
      <c r="N32" s="90"/>
      <c r="O32" s="90"/>
      <c r="P32" s="90" t="s">
        <v>381</v>
      </c>
      <c r="Q32" s="90"/>
      <c r="R32" s="90"/>
      <c r="S32" s="95" t="s">
        <v>382</v>
      </c>
      <c r="T32" s="91"/>
    </row>
    <row r="33" spans="1:20" s="92" customFormat="1" ht="30.5" customHeight="1">
      <c r="A33" s="87" t="str">
        <f>'[1]S6 Maquette'!B33</f>
        <v>Prise de parole professionnelle 6 ANGLAIS</v>
      </c>
      <c r="B33" s="88" t="str">
        <f>'[1]S6 Maquette'!C33</f>
        <v>ECUE</v>
      </c>
      <c r="C33" s="89" t="e">
        <f>'[1]S6 Maquette'!F33</f>
        <v>#REF!</v>
      </c>
      <c r="D33" s="50">
        <v>1</v>
      </c>
      <c r="E33" s="50" t="s">
        <v>379</v>
      </c>
      <c r="F33" s="50" t="s">
        <v>379</v>
      </c>
      <c r="G33" s="90" t="s">
        <v>379</v>
      </c>
      <c r="H33" s="90" t="s">
        <v>379</v>
      </c>
      <c r="I33" s="90" t="s">
        <v>379</v>
      </c>
      <c r="J33" s="90"/>
      <c r="K33" s="90" t="s">
        <v>10</v>
      </c>
      <c r="L33" s="90"/>
      <c r="M33" s="90">
        <v>2</v>
      </c>
      <c r="N33" s="90"/>
      <c r="O33" s="90"/>
      <c r="P33" s="90" t="s">
        <v>381</v>
      </c>
      <c r="Q33" s="90"/>
      <c r="R33" s="90"/>
      <c r="S33" s="95" t="s">
        <v>382</v>
      </c>
      <c r="T33" s="91"/>
    </row>
    <row r="34" spans="1:20" s="103" customFormat="1" ht="30.5" customHeight="1">
      <c r="A34" s="96" t="str">
        <f>'[1]S6 Maquette'!B34</f>
        <v>Langue B LEA</v>
      </c>
      <c r="B34" s="97" t="str">
        <f>'[1]S6 Maquette'!C34</f>
        <v>UE</v>
      </c>
      <c r="C34" s="98" t="e">
        <f>'[1]S6 Maquette'!F34</f>
        <v>#REF!</v>
      </c>
      <c r="D34" s="58">
        <v>1</v>
      </c>
      <c r="E34" s="58" t="s">
        <v>379</v>
      </c>
      <c r="F34" s="58" t="s">
        <v>379</v>
      </c>
      <c r="G34" s="99" t="s">
        <v>379</v>
      </c>
      <c r="H34" s="99" t="s">
        <v>379</v>
      </c>
      <c r="I34" s="99" t="s">
        <v>380</v>
      </c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2" t="s">
        <v>383</v>
      </c>
    </row>
    <row r="35" spans="1:20" s="92" customFormat="1" ht="30.5" customHeight="1">
      <c r="A35" s="87" t="str">
        <f>'[1]S6 Maquette'!B35</f>
        <v>1 UE au choix</v>
      </c>
      <c r="B35" s="88" t="str">
        <f>'[1]S6 Maquette'!C35</f>
        <v>OPTION</v>
      </c>
      <c r="C35" s="89" t="e">
        <f>'[1]S6 Maquette'!F35</f>
        <v>#REF!</v>
      </c>
      <c r="D35" s="50"/>
      <c r="E35" s="50"/>
      <c r="F35" s="5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6" spans="1:20" s="92" customFormat="1" ht="30.5" customHeight="1">
      <c r="A36" s="87" t="str">
        <f>'[1]S6 Maquette'!B36</f>
        <v>Allemand 6</v>
      </c>
      <c r="B36" s="88" t="str">
        <f>'[1]S6 Maquette'!C36</f>
        <v>UE</v>
      </c>
      <c r="C36" s="89" t="e">
        <f>'[1]S6 Maquette'!F36</f>
        <v>#REF!</v>
      </c>
      <c r="D36" s="50">
        <v>1</v>
      </c>
      <c r="E36" s="50" t="s">
        <v>379</v>
      </c>
      <c r="F36" s="50" t="s">
        <v>379</v>
      </c>
      <c r="G36" s="90" t="s">
        <v>379</v>
      </c>
      <c r="H36" s="90" t="s">
        <v>379</v>
      </c>
      <c r="I36" s="90" t="s">
        <v>380</v>
      </c>
      <c r="J36" s="90"/>
      <c r="K36" s="93"/>
      <c r="L36" s="90"/>
      <c r="M36" s="93"/>
      <c r="N36" s="90"/>
      <c r="O36" s="90"/>
      <c r="P36" s="93"/>
      <c r="Q36" s="90"/>
      <c r="R36" s="90"/>
      <c r="S36" s="94"/>
      <c r="T36" s="91"/>
    </row>
    <row r="37" spans="1:20" s="92" customFormat="1" ht="30.5" customHeight="1">
      <c r="A37" s="87" t="str">
        <f>'[1]S6 Maquette'!B37</f>
        <v>Culture 6 ALLEMAND</v>
      </c>
      <c r="B37" s="88" t="str">
        <f>'[1]S6 Maquette'!C37</f>
        <v>ECUE</v>
      </c>
      <c r="C37" s="89" t="e">
        <f>'[1]S6 Maquette'!F37</f>
        <v>#REF!</v>
      </c>
      <c r="D37" s="50">
        <v>1</v>
      </c>
      <c r="E37" s="50" t="s">
        <v>379</v>
      </c>
      <c r="F37" s="50" t="s">
        <v>379</v>
      </c>
      <c r="G37" s="90" t="s">
        <v>379</v>
      </c>
      <c r="H37" s="90" t="s">
        <v>379</v>
      </c>
      <c r="I37" s="90" t="s">
        <v>379</v>
      </c>
      <c r="J37" s="90"/>
      <c r="K37" s="90" t="s">
        <v>10</v>
      </c>
      <c r="L37" s="90"/>
      <c r="M37" s="90">
        <v>2</v>
      </c>
      <c r="N37" s="90"/>
      <c r="O37" s="90"/>
      <c r="P37" s="90" t="s">
        <v>381</v>
      </c>
      <c r="Q37" s="90"/>
      <c r="R37" s="90"/>
      <c r="S37" s="95" t="s">
        <v>382</v>
      </c>
      <c r="T37" s="91"/>
    </row>
    <row r="38" spans="1:20" s="92" customFormat="1" ht="30.5" customHeight="1">
      <c r="A38" s="87" t="str">
        <f>'[1]S6 Maquette'!B38</f>
        <v>Traduction spécialisée 6 ALLEMAND</v>
      </c>
      <c r="B38" s="88" t="str">
        <f>'[1]S6 Maquette'!C38</f>
        <v>ECUE</v>
      </c>
      <c r="C38" s="89" t="e">
        <f>'[1]S6 Maquette'!F38</f>
        <v>#REF!</v>
      </c>
      <c r="D38" s="50">
        <v>1</v>
      </c>
      <c r="E38" s="50" t="s">
        <v>379</v>
      </c>
      <c r="F38" s="50" t="s">
        <v>379</v>
      </c>
      <c r="G38" s="90" t="s">
        <v>379</v>
      </c>
      <c r="H38" s="90" t="s">
        <v>379</v>
      </c>
      <c r="I38" s="90" t="s">
        <v>379</v>
      </c>
      <c r="J38" s="90"/>
      <c r="K38" s="90" t="s">
        <v>10</v>
      </c>
      <c r="L38" s="90"/>
      <c r="M38" s="90">
        <v>2</v>
      </c>
      <c r="N38" s="90"/>
      <c r="O38" s="90"/>
      <c r="P38" s="90" t="s">
        <v>381</v>
      </c>
      <c r="Q38" s="90"/>
      <c r="R38" s="90"/>
      <c r="S38" s="95" t="s">
        <v>382</v>
      </c>
      <c r="T38" s="91"/>
    </row>
    <row r="39" spans="1:20" s="92" customFormat="1" ht="30.5" customHeight="1">
      <c r="A39" s="87" t="str">
        <f>'[1]S6 Maquette'!B39</f>
        <v>Analyse de documents 6 ALLEMAND</v>
      </c>
      <c r="B39" s="88" t="str">
        <f>'[1]S6 Maquette'!C39</f>
        <v>ECUE</v>
      </c>
      <c r="C39" s="89" t="e">
        <f>'[1]S6 Maquette'!F39</f>
        <v>#REF!</v>
      </c>
      <c r="D39" s="50">
        <v>1</v>
      </c>
      <c r="E39" s="50" t="s">
        <v>379</v>
      </c>
      <c r="F39" s="50" t="s">
        <v>379</v>
      </c>
      <c r="G39" s="90" t="s">
        <v>379</v>
      </c>
      <c r="H39" s="90" t="s">
        <v>379</v>
      </c>
      <c r="I39" s="90" t="s">
        <v>379</v>
      </c>
      <c r="J39" s="90"/>
      <c r="K39" s="90" t="s">
        <v>10</v>
      </c>
      <c r="L39" s="90"/>
      <c r="M39" s="90">
        <v>2</v>
      </c>
      <c r="N39" s="90"/>
      <c r="O39" s="90"/>
      <c r="P39" s="90" t="s">
        <v>381</v>
      </c>
      <c r="Q39" s="90"/>
      <c r="R39" s="90"/>
      <c r="S39" s="95" t="s">
        <v>382</v>
      </c>
      <c r="T39" s="91"/>
    </row>
    <row r="40" spans="1:20" s="92" customFormat="1" ht="30.5" customHeight="1">
      <c r="A40" s="87" t="str">
        <f>'[1]S6 Maquette'!B40</f>
        <v>Arabe Niveau 6</v>
      </c>
      <c r="B40" s="88" t="str">
        <f>'[1]S6 Maquette'!C40</f>
        <v>UE</v>
      </c>
      <c r="C40" s="89" t="e">
        <f>'[1]S6 Maquette'!F40</f>
        <v>#REF!</v>
      </c>
      <c r="D40" s="50">
        <v>1</v>
      </c>
      <c r="E40" s="50" t="s">
        <v>379</v>
      </c>
      <c r="F40" s="50" t="s">
        <v>379</v>
      </c>
      <c r="G40" s="90" t="s">
        <v>379</v>
      </c>
      <c r="H40" s="90" t="s">
        <v>379</v>
      </c>
      <c r="I40" s="90" t="s">
        <v>380</v>
      </c>
      <c r="J40" s="90"/>
      <c r="K40" s="93"/>
      <c r="L40" s="90"/>
      <c r="M40" s="93"/>
      <c r="N40" s="90"/>
      <c r="O40" s="90"/>
      <c r="P40" s="93"/>
      <c r="Q40" s="90"/>
      <c r="R40" s="90"/>
      <c r="S40" s="94"/>
      <c r="T40" s="91"/>
    </row>
    <row r="41" spans="1:20" s="92" customFormat="1" ht="30.5" customHeight="1">
      <c r="A41" s="87" t="str">
        <f>'[1]S6 Maquette'!B41</f>
        <v>Culture 6 ARABE</v>
      </c>
      <c r="B41" s="88" t="str">
        <f>'[1]S6 Maquette'!C41</f>
        <v>ECUE</v>
      </c>
      <c r="C41" s="89" t="e">
        <f>'[1]S6 Maquette'!F41</f>
        <v>#REF!</v>
      </c>
      <c r="D41" s="50">
        <v>1</v>
      </c>
      <c r="E41" s="50" t="s">
        <v>379</v>
      </c>
      <c r="F41" s="50" t="s">
        <v>379</v>
      </c>
      <c r="G41" s="90" t="s">
        <v>379</v>
      </c>
      <c r="H41" s="90" t="s">
        <v>379</v>
      </c>
      <c r="I41" s="90" t="s">
        <v>379</v>
      </c>
      <c r="J41" s="90"/>
      <c r="K41" s="90" t="s">
        <v>10</v>
      </c>
      <c r="L41" s="90"/>
      <c r="M41" s="90">
        <v>2</v>
      </c>
      <c r="N41" s="90"/>
      <c r="O41" s="90"/>
      <c r="P41" s="90" t="s">
        <v>381</v>
      </c>
      <c r="Q41" s="90"/>
      <c r="R41" s="90"/>
      <c r="S41" s="95" t="s">
        <v>382</v>
      </c>
      <c r="T41" s="91"/>
    </row>
    <row r="42" spans="1:20" s="92" customFormat="1" ht="30.5" customHeight="1">
      <c r="A42" s="87" t="str">
        <f>'[1]S6 Maquette'!B42</f>
        <v>Traduction spécialisée 6 ARABE</v>
      </c>
      <c r="B42" s="88" t="str">
        <f>'[1]S6 Maquette'!C42</f>
        <v>ECUE</v>
      </c>
      <c r="C42" s="89" t="e">
        <f>'[1]S6 Maquette'!F42</f>
        <v>#REF!</v>
      </c>
      <c r="D42" s="50">
        <v>1</v>
      </c>
      <c r="E42" s="50" t="s">
        <v>379</v>
      </c>
      <c r="F42" s="50" t="s">
        <v>379</v>
      </c>
      <c r="G42" s="90" t="s">
        <v>379</v>
      </c>
      <c r="H42" s="90" t="s">
        <v>379</v>
      </c>
      <c r="I42" s="90" t="s">
        <v>379</v>
      </c>
      <c r="J42" s="90"/>
      <c r="K42" s="90" t="s">
        <v>10</v>
      </c>
      <c r="L42" s="90"/>
      <c r="M42" s="90">
        <v>2</v>
      </c>
      <c r="N42" s="90"/>
      <c r="O42" s="90"/>
      <c r="P42" s="90" t="s">
        <v>381</v>
      </c>
      <c r="Q42" s="90"/>
      <c r="R42" s="90"/>
      <c r="S42" s="95" t="s">
        <v>382</v>
      </c>
      <c r="T42" s="91"/>
    </row>
    <row r="43" spans="1:20" s="92" customFormat="1" ht="30.5" customHeight="1">
      <c r="A43" s="87" t="str">
        <f>'[1]S6 Maquette'!B43</f>
        <v>Analyse de documents 6 ARABE</v>
      </c>
      <c r="B43" s="88" t="str">
        <f>'[1]S6 Maquette'!C43</f>
        <v>ECUE</v>
      </c>
      <c r="C43" s="89" t="e">
        <f>'[1]S6 Maquette'!F43</f>
        <v>#REF!</v>
      </c>
      <c r="D43" s="50">
        <v>1</v>
      </c>
      <c r="E43" s="50" t="s">
        <v>379</v>
      </c>
      <c r="F43" s="50" t="s">
        <v>379</v>
      </c>
      <c r="G43" s="90" t="s">
        <v>379</v>
      </c>
      <c r="H43" s="90" t="s">
        <v>379</v>
      </c>
      <c r="I43" s="90" t="s">
        <v>379</v>
      </c>
      <c r="J43" s="90"/>
      <c r="K43" s="90" t="s">
        <v>10</v>
      </c>
      <c r="L43" s="90"/>
      <c r="M43" s="90">
        <v>2</v>
      </c>
      <c r="N43" s="90"/>
      <c r="O43" s="90"/>
      <c r="P43" s="90" t="s">
        <v>381</v>
      </c>
      <c r="Q43" s="90"/>
      <c r="R43" s="90"/>
      <c r="S43" s="95" t="s">
        <v>382</v>
      </c>
      <c r="T43" s="91"/>
    </row>
    <row r="44" spans="1:20" s="92" customFormat="1" ht="30.5" customHeight="1">
      <c r="A44" s="87" t="str">
        <f>'[1]S6 Maquette'!B44</f>
        <v>Chinois Niveau 6</v>
      </c>
      <c r="B44" s="88" t="str">
        <f>'[1]S6 Maquette'!C44</f>
        <v>UE</v>
      </c>
      <c r="C44" s="89" t="e">
        <f>'[1]S6 Maquette'!F44</f>
        <v>#REF!</v>
      </c>
      <c r="D44" s="50">
        <v>1</v>
      </c>
      <c r="E44" s="50" t="s">
        <v>379</v>
      </c>
      <c r="F44" s="50" t="s">
        <v>379</v>
      </c>
      <c r="G44" s="90" t="s">
        <v>379</v>
      </c>
      <c r="H44" s="90" t="s">
        <v>379</v>
      </c>
      <c r="I44" s="90" t="s">
        <v>380</v>
      </c>
      <c r="J44" s="90"/>
      <c r="K44" s="93"/>
      <c r="L44" s="90"/>
      <c r="M44" s="93"/>
      <c r="N44" s="90"/>
      <c r="O44" s="90"/>
      <c r="P44" s="93"/>
      <c r="Q44" s="90"/>
      <c r="R44" s="90"/>
      <c r="S44" s="94"/>
      <c r="T44" s="91"/>
    </row>
    <row r="45" spans="1:20" s="92" customFormat="1" ht="30.5" customHeight="1">
      <c r="A45" s="87" t="str">
        <f>'[1]S6 Maquette'!B45</f>
        <v>Culture 6 CHINOIS</v>
      </c>
      <c r="B45" s="88" t="str">
        <f>'[1]S6 Maquette'!C45</f>
        <v>ECUE</v>
      </c>
      <c r="C45" s="89" t="e">
        <f>'[1]S6 Maquette'!F45</f>
        <v>#REF!</v>
      </c>
      <c r="D45" s="50">
        <v>1</v>
      </c>
      <c r="E45" s="50" t="s">
        <v>379</v>
      </c>
      <c r="F45" s="50" t="s">
        <v>379</v>
      </c>
      <c r="G45" s="90" t="s">
        <v>379</v>
      </c>
      <c r="H45" s="90" t="s">
        <v>379</v>
      </c>
      <c r="I45" s="90" t="s">
        <v>379</v>
      </c>
      <c r="J45" s="90"/>
      <c r="K45" s="90" t="s">
        <v>10</v>
      </c>
      <c r="L45" s="90"/>
      <c r="M45" s="90">
        <v>2</v>
      </c>
      <c r="N45" s="90"/>
      <c r="O45" s="90"/>
      <c r="P45" s="90" t="s">
        <v>381</v>
      </c>
      <c r="Q45" s="90"/>
      <c r="R45" s="90"/>
      <c r="S45" s="95" t="s">
        <v>382</v>
      </c>
      <c r="T45" s="91"/>
    </row>
    <row r="46" spans="1:20" s="92" customFormat="1" ht="30.5" customHeight="1">
      <c r="A46" s="87" t="str">
        <f>'[1]S6 Maquette'!B46</f>
        <v>Traduction spécialisée 6 CHINOIS</v>
      </c>
      <c r="B46" s="88" t="str">
        <f>'[1]S6 Maquette'!C46</f>
        <v>ECUE</v>
      </c>
      <c r="C46" s="89" t="e">
        <f>'[1]S6 Maquette'!F46</f>
        <v>#REF!</v>
      </c>
      <c r="D46" s="50">
        <v>1</v>
      </c>
      <c r="E46" s="50" t="s">
        <v>379</v>
      </c>
      <c r="F46" s="50" t="s">
        <v>379</v>
      </c>
      <c r="G46" s="90" t="s">
        <v>379</v>
      </c>
      <c r="H46" s="90" t="s">
        <v>379</v>
      </c>
      <c r="I46" s="90" t="s">
        <v>379</v>
      </c>
      <c r="J46" s="90"/>
      <c r="K46" s="90" t="s">
        <v>10</v>
      </c>
      <c r="L46" s="90"/>
      <c r="M46" s="90">
        <v>2</v>
      </c>
      <c r="N46" s="90"/>
      <c r="O46" s="90"/>
      <c r="P46" s="90" t="s">
        <v>381</v>
      </c>
      <c r="Q46" s="90"/>
      <c r="R46" s="90"/>
      <c r="S46" s="95" t="s">
        <v>382</v>
      </c>
      <c r="T46" s="91"/>
    </row>
    <row r="47" spans="1:20" s="92" customFormat="1" ht="30.5" customHeight="1">
      <c r="A47" s="87" t="str">
        <f>'[1]S6 Maquette'!B47</f>
        <v>Analyse de documents 6 CHINOIS</v>
      </c>
      <c r="B47" s="88" t="str">
        <f>'[1]S6 Maquette'!C47</f>
        <v>ECUE</v>
      </c>
      <c r="C47" s="89" t="e">
        <f>'[1]S6 Maquette'!F47</f>
        <v>#REF!</v>
      </c>
      <c r="D47" s="50">
        <v>1</v>
      </c>
      <c r="E47" s="50" t="s">
        <v>379</v>
      </c>
      <c r="F47" s="50" t="s">
        <v>379</v>
      </c>
      <c r="G47" s="90" t="s">
        <v>379</v>
      </c>
      <c r="H47" s="90" t="s">
        <v>379</v>
      </c>
      <c r="I47" s="90" t="s">
        <v>379</v>
      </c>
      <c r="J47" s="90"/>
      <c r="K47" s="90" t="s">
        <v>10</v>
      </c>
      <c r="L47" s="90"/>
      <c r="M47" s="90">
        <v>2</v>
      </c>
      <c r="N47" s="90"/>
      <c r="O47" s="90"/>
      <c r="P47" s="90" t="s">
        <v>381</v>
      </c>
      <c r="Q47" s="90"/>
      <c r="R47" s="90"/>
      <c r="S47" s="95" t="s">
        <v>382</v>
      </c>
      <c r="T47" s="91"/>
    </row>
    <row r="48" spans="1:20" s="92" customFormat="1" ht="30.5" customHeight="1">
      <c r="A48" s="87" t="str">
        <f>'[1]S6 Maquette'!B48</f>
        <v xml:space="preserve">Espagnol 6 </v>
      </c>
      <c r="B48" s="88" t="str">
        <f>'[1]S6 Maquette'!C48</f>
        <v>UE</v>
      </c>
      <c r="C48" s="89" t="e">
        <f>'[1]S6 Maquette'!F48</f>
        <v>#REF!</v>
      </c>
      <c r="D48" s="50">
        <v>1</v>
      </c>
      <c r="E48" s="50" t="s">
        <v>379</v>
      </c>
      <c r="F48" s="50" t="s">
        <v>379</v>
      </c>
      <c r="G48" s="90" t="s">
        <v>379</v>
      </c>
      <c r="H48" s="90" t="s">
        <v>379</v>
      </c>
      <c r="I48" s="90" t="s">
        <v>380</v>
      </c>
      <c r="J48" s="90"/>
      <c r="K48" s="93"/>
      <c r="L48" s="90"/>
      <c r="M48" s="93"/>
      <c r="N48" s="90"/>
      <c r="O48" s="90"/>
      <c r="P48" s="93"/>
      <c r="Q48" s="90"/>
      <c r="R48" s="90"/>
      <c r="S48" s="94"/>
      <c r="T48" s="91"/>
    </row>
    <row r="49" spans="1:20" s="92" customFormat="1" ht="30.5" customHeight="1">
      <c r="A49" s="87" t="str">
        <f>'[1]S6 Maquette'!B49</f>
        <v>Culture 6 ESPAGNOL</v>
      </c>
      <c r="B49" s="88" t="str">
        <f>'[1]S6 Maquette'!C49</f>
        <v>ECUE</v>
      </c>
      <c r="C49" s="89" t="e">
        <f>'[1]S6 Maquette'!F49</f>
        <v>#REF!</v>
      </c>
      <c r="D49" s="90">
        <v>1</v>
      </c>
      <c r="E49" s="90" t="s">
        <v>379</v>
      </c>
      <c r="F49" s="50" t="s">
        <v>379</v>
      </c>
      <c r="G49" s="90" t="s">
        <v>379</v>
      </c>
      <c r="H49" s="90" t="s">
        <v>379</v>
      </c>
      <c r="I49" s="90" t="s">
        <v>379</v>
      </c>
      <c r="J49" s="90"/>
      <c r="K49" s="90" t="s">
        <v>10</v>
      </c>
      <c r="L49" s="90"/>
      <c r="M49" s="90">
        <v>2</v>
      </c>
      <c r="N49" s="90"/>
      <c r="O49" s="90"/>
      <c r="P49" s="90" t="s">
        <v>381</v>
      </c>
      <c r="Q49" s="90"/>
      <c r="R49" s="90"/>
      <c r="S49" s="95" t="s">
        <v>382</v>
      </c>
      <c r="T49" s="91"/>
    </row>
    <row r="50" spans="1:20" s="92" customFormat="1" ht="30.5" customHeight="1">
      <c r="A50" s="87" t="str">
        <f>'[1]S6 Maquette'!B50</f>
        <v>Traduction spécialisée 6 ESPAGNOL</v>
      </c>
      <c r="B50" s="88" t="str">
        <f>'[1]S6 Maquette'!C50</f>
        <v>ECUE</v>
      </c>
      <c r="C50" s="89" t="e">
        <f>'[1]S6 Maquette'!F50</f>
        <v>#REF!</v>
      </c>
      <c r="D50" s="90">
        <v>1</v>
      </c>
      <c r="E50" s="90" t="s">
        <v>379</v>
      </c>
      <c r="F50" s="50" t="s">
        <v>379</v>
      </c>
      <c r="G50" s="90" t="s">
        <v>379</v>
      </c>
      <c r="H50" s="90" t="s">
        <v>379</v>
      </c>
      <c r="I50" s="90" t="s">
        <v>379</v>
      </c>
      <c r="J50" s="90"/>
      <c r="K50" s="90" t="s">
        <v>10</v>
      </c>
      <c r="L50" s="90"/>
      <c r="M50" s="90">
        <v>2</v>
      </c>
      <c r="N50" s="90"/>
      <c r="O50" s="90"/>
      <c r="P50" s="90" t="s">
        <v>381</v>
      </c>
      <c r="Q50" s="90"/>
      <c r="R50" s="90"/>
      <c r="S50" s="95" t="s">
        <v>382</v>
      </c>
      <c r="T50" s="90" t="s">
        <v>387</v>
      </c>
    </row>
    <row r="51" spans="1:20" s="92" customFormat="1" ht="30.5" customHeight="1">
      <c r="A51" s="87" t="str">
        <f>'[1]S6 Maquette'!B51</f>
        <v>Analyse de documents 6 ESPAGNOL</v>
      </c>
      <c r="B51" s="88" t="str">
        <f>'[1]S6 Maquette'!C51</f>
        <v>ECUE</v>
      </c>
      <c r="C51" s="89" t="e">
        <f>'[1]S6 Maquette'!F51</f>
        <v>#REF!</v>
      </c>
      <c r="D51" s="90">
        <v>1</v>
      </c>
      <c r="E51" s="90" t="s">
        <v>379</v>
      </c>
      <c r="F51" s="50" t="s">
        <v>379</v>
      </c>
      <c r="G51" s="90" t="s">
        <v>379</v>
      </c>
      <c r="H51" s="90" t="s">
        <v>379</v>
      </c>
      <c r="I51" s="90" t="s">
        <v>379</v>
      </c>
      <c r="J51" s="90"/>
      <c r="K51" s="90" t="s">
        <v>10</v>
      </c>
      <c r="L51" s="90"/>
      <c r="M51" s="90">
        <v>2</v>
      </c>
      <c r="N51" s="90"/>
      <c r="O51" s="90"/>
      <c r="P51" s="90" t="s">
        <v>381</v>
      </c>
      <c r="Q51" s="90"/>
      <c r="R51" s="90"/>
      <c r="S51" s="95" t="s">
        <v>382</v>
      </c>
      <c r="T51" s="91"/>
    </row>
    <row r="52" spans="1:20" s="92" customFormat="1" ht="30.5" customHeight="1">
      <c r="A52" s="87" t="str">
        <f>'[1]S6 Maquette'!B52</f>
        <v xml:space="preserve">Italien 6 </v>
      </c>
      <c r="B52" s="88" t="str">
        <f>'[1]S6 Maquette'!C52</f>
        <v>UE</v>
      </c>
      <c r="C52" s="89" t="e">
        <f>'[1]S6 Maquette'!F52</f>
        <v>#REF!</v>
      </c>
      <c r="D52" s="90">
        <v>1</v>
      </c>
      <c r="E52" s="90" t="s">
        <v>379</v>
      </c>
      <c r="F52" s="50" t="s">
        <v>379</v>
      </c>
      <c r="G52" s="90" t="s">
        <v>379</v>
      </c>
      <c r="H52" s="90" t="s">
        <v>379</v>
      </c>
      <c r="I52" s="90" t="s">
        <v>380</v>
      </c>
      <c r="J52" s="90"/>
      <c r="K52" s="93"/>
      <c r="L52" s="90"/>
      <c r="M52" s="93"/>
      <c r="N52" s="90"/>
      <c r="O52" s="90"/>
      <c r="P52" s="93"/>
      <c r="Q52" s="90"/>
      <c r="R52" s="90"/>
      <c r="S52" s="94"/>
      <c r="T52" s="91"/>
    </row>
    <row r="53" spans="1:20" s="92" customFormat="1" ht="30.5" customHeight="1">
      <c r="A53" s="87" t="str">
        <f>'[1]S6 Maquette'!B53</f>
        <v>Culture 6 ITALIEN</v>
      </c>
      <c r="B53" s="88" t="str">
        <f>'[1]S6 Maquette'!C53</f>
        <v>ECUE</v>
      </c>
      <c r="C53" s="89" t="e">
        <f>'[1]S6 Maquette'!F53</f>
        <v>#REF!</v>
      </c>
      <c r="D53" s="90">
        <v>1</v>
      </c>
      <c r="E53" s="90" t="s">
        <v>379</v>
      </c>
      <c r="F53" s="50" t="s">
        <v>379</v>
      </c>
      <c r="G53" s="90" t="s">
        <v>379</v>
      </c>
      <c r="H53" s="90" t="s">
        <v>379</v>
      </c>
      <c r="I53" s="90" t="s">
        <v>379</v>
      </c>
      <c r="J53" s="90"/>
      <c r="K53" s="90" t="s">
        <v>10</v>
      </c>
      <c r="L53" s="90"/>
      <c r="M53" s="90">
        <v>2</v>
      </c>
      <c r="N53" s="90"/>
      <c r="O53" s="90"/>
      <c r="P53" s="90" t="s">
        <v>381</v>
      </c>
      <c r="Q53" s="90"/>
      <c r="R53" s="90"/>
      <c r="S53" s="95" t="s">
        <v>382</v>
      </c>
      <c r="T53" s="91"/>
    </row>
    <row r="54" spans="1:20" s="92" customFormat="1" ht="30.5" customHeight="1">
      <c r="A54" s="87" t="str">
        <f>'[1]S6 Maquette'!B54</f>
        <v>Traduction spécialisée 6 ITALIEN</v>
      </c>
      <c r="B54" s="88" t="str">
        <f>'[1]S6 Maquette'!C54</f>
        <v>ECUE</v>
      </c>
      <c r="C54" s="89" t="e">
        <f>'[1]S6 Maquette'!F54</f>
        <v>#REF!</v>
      </c>
      <c r="D54" s="90">
        <v>1</v>
      </c>
      <c r="E54" s="90" t="s">
        <v>379</v>
      </c>
      <c r="F54" s="50" t="s">
        <v>379</v>
      </c>
      <c r="G54" s="90" t="s">
        <v>379</v>
      </c>
      <c r="H54" s="90" t="s">
        <v>379</v>
      </c>
      <c r="I54" s="90" t="s">
        <v>379</v>
      </c>
      <c r="J54" s="90"/>
      <c r="K54" s="90" t="s">
        <v>10</v>
      </c>
      <c r="L54" s="90"/>
      <c r="M54" s="90">
        <v>2</v>
      </c>
      <c r="N54" s="90"/>
      <c r="O54" s="90"/>
      <c r="P54" s="90" t="s">
        <v>381</v>
      </c>
      <c r="Q54" s="90"/>
      <c r="R54" s="90"/>
      <c r="S54" s="95" t="s">
        <v>382</v>
      </c>
      <c r="T54" s="90" t="s">
        <v>387</v>
      </c>
    </row>
    <row r="55" spans="1:20" s="92" customFormat="1" ht="30.5" customHeight="1">
      <c r="A55" s="87" t="str">
        <f>'[1]S6 Maquette'!B55</f>
        <v>Analyse de documents 6 ITALIEN</v>
      </c>
      <c r="B55" s="88" t="str">
        <f>'[1]S6 Maquette'!C55</f>
        <v>ECUE</v>
      </c>
      <c r="C55" s="89" t="e">
        <f>'[1]S6 Maquette'!F55</f>
        <v>#REF!</v>
      </c>
      <c r="D55" s="90">
        <v>1</v>
      </c>
      <c r="E55" s="90" t="s">
        <v>379</v>
      </c>
      <c r="F55" s="50" t="s">
        <v>379</v>
      </c>
      <c r="G55" s="90" t="s">
        <v>379</v>
      </c>
      <c r="H55" s="90" t="s">
        <v>379</v>
      </c>
      <c r="I55" s="90" t="s">
        <v>379</v>
      </c>
      <c r="J55" s="90"/>
      <c r="K55" s="90" t="s">
        <v>10</v>
      </c>
      <c r="L55" s="90"/>
      <c r="M55" s="90">
        <v>2</v>
      </c>
      <c r="N55" s="90"/>
      <c r="O55" s="90"/>
      <c r="P55" s="90" t="s">
        <v>381</v>
      </c>
      <c r="Q55" s="90"/>
      <c r="R55" s="90"/>
      <c r="S55" s="95" t="s">
        <v>382</v>
      </c>
      <c r="T55" s="91"/>
    </row>
    <row r="56" spans="1:20" s="92" customFormat="1" ht="30.5" customHeight="1">
      <c r="A56" s="87" t="str">
        <f>'[1]S6 Maquette'!B56</f>
        <v>Portugais Niveau 6</v>
      </c>
      <c r="B56" s="88" t="str">
        <f>'[1]S6 Maquette'!C56</f>
        <v>UE</v>
      </c>
      <c r="C56" s="89" t="e">
        <f>'[1]S6 Maquette'!F56</f>
        <v>#REF!</v>
      </c>
      <c r="D56" s="90">
        <v>1</v>
      </c>
      <c r="E56" s="90" t="s">
        <v>379</v>
      </c>
      <c r="F56" s="50" t="s">
        <v>379</v>
      </c>
      <c r="G56" s="90" t="s">
        <v>379</v>
      </c>
      <c r="H56" s="90" t="s">
        <v>379</v>
      </c>
      <c r="I56" s="90" t="s">
        <v>380</v>
      </c>
      <c r="J56" s="90"/>
      <c r="K56" s="93"/>
      <c r="L56" s="90"/>
      <c r="M56" s="93"/>
      <c r="N56" s="90"/>
      <c r="O56" s="90"/>
      <c r="P56" s="93"/>
      <c r="Q56" s="90"/>
      <c r="R56" s="90"/>
      <c r="S56" s="94"/>
      <c r="T56" s="91"/>
    </row>
    <row r="57" spans="1:20" s="92" customFormat="1" ht="30.5" customHeight="1">
      <c r="A57" s="87" t="str">
        <f>'[1]S6 Maquette'!B57</f>
        <v>Culture 6 PORTUGAIS</v>
      </c>
      <c r="B57" s="88" t="str">
        <f>'[1]S6 Maquette'!C57</f>
        <v>ECUE</v>
      </c>
      <c r="C57" s="89" t="e">
        <f>'[1]S6 Maquette'!F57</f>
        <v>#REF!</v>
      </c>
      <c r="D57" s="90">
        <v>1</v>
      </c>
      <c r="E57" s="90" t="s">
        <v>379</v>
      </c>
      <c r="F57" s="50" t="s">
        <v>379</v>
      </c>
      <c r="G57" s="90" t="s">
        <v>379</v>
      </c>
      <c r="H57" s="90" t="s">
        <v>379</v>
      </c>
      <c r="I57" s="90" t="s">
        <v>379</v>
      </c>
      <c r="J57" s="90"/>
      <c r="K57" s="90" t="s">
        <v>10</v>
      </c>
      <c r="L57" s="90"/>
      <c r="M57" s="90">
        <v>2</v>
      </c>
      <c r="N57" s="90"/>
      <c r="O57" s="90"/>
      <c r="P57" s="90" t="s">
        <v>381</v>
      </c>
      <c r="Q57" s="90"/>
      <c r="R57" s="90"/>
      <c r="S57" s="95" t="s">
        <v>382</v>
      </c>
      <c r="T57" s="91"/>
    </row>
    <row r="58" spans="1:20" s="92" customFormat="1" ht="30.5" customHeight="1">
      <c r="A58" s="87" t="str">
        <f>'[1]S6 Maquette'!B58</f>
        <v>Traduction spécialisée 6 PORTUGAIS</v>
      </c>
      <c r="B58" s="88" t="str">
        <f>'[1]S6 Maquette'!C58</f>
        <v>ECUE</v>
      </c>
      <c r="C58" s="89" t="e">
        <f>'[1]S6 Maquette'!F58</f>
        <v>#REF!</v>
      </c>
      <c r="D58" s="90">
        <v>1</v>
      </c>
      <c r="E58" s="90" t="s">
        <v>379</v>
      </c>
      <c r="F58" s="50" t="s">
        <v>379</v>
      </c>
      <c r="G58" s="90" t="s">
        <v>379</v>
      </c>
      <c r="H58" s="90" t="s">
        <v>379</v>
      </c>
      <c r="I58" s="90" t="s">
        <v>379</v>
      </c>
      <c r="J58" s="90"/>
      <c r="K58" s="90" t="s">
        <v>10</v>
      </c>
      <c r="L58" s="90"/>
      <c r="M58" s="90">
        <v>2</v>
      </c>
      <c r="N58" s="90"/>
      <c r="O58" s="90"/>
      <c r="P58" s="90" t="s">
        <v>381</v>
      </c>
      <c r="Q58" s="90"/>
      <c r="R58" s="90"/>
      <c r="S58" s="95" t="s">
        <v>382</v>
      </c>
      <c r="T58" s="91"/>
    </row>
    <row r="59" spans="1:20" s="92" customFormat="1" ht="30.5" customHeight="1">
      <c r="A59" s="87" t="str">
        <f>'[1]S6 Maquette'!B59</f>
        <v>Analyse de documents 6 PORTUGAIS</v>
      </c>
      <c r="B59" s="88" t="str">
        <f>'[1]S6 Maquette'!C59</f>
        <v>ECUE</v>
      </c>
      <c r="C59" s="89" t="e">
        <f>'[1]S6 Maquette'!F59</f>
        <v>#REF!</v>
      </c>
      <c r="D59" s="90">
        <v>1</v>
      </c>
      <c r="E59" s="90" t="s">
        <v>379</v>
      </c>
      <c r="F59" s="50" t="s">
        <v>379</v>
      </c>
      <c r="G59" s="90" t="s">
        <v>379</v>
      </c>
      <c r="H59" s="90" t="s">
        <v>379</v>
      </c>
      <c r="I59" s="90" t="s">
        <v>379</v>
      </c>
      <c r="J59" s="90"/>
      <c r="K59" s="90" t="s">
        <v>10</v>
      </c>
      <c r="L59" s="90"/>
      <c r="M59" s="90">
        <v>2</v>
      </c>
      <c r="N59" s="90"/>
      <c r="O59" s="90"/>
      <c r="P59" s="90" t="s">
        <v>381</v>
      </c>
      <c r="Q59" s="90"/>
      <c r="R59" s="90"/>
      <c r="S59" s="95" t="s">
        <v>382</v>
      </c>
      <c r="T59" s="91"/>
    </row>
    <row r="60" spans="1:20" s="92" customFormat="1" ht="30.5" customHeight="1">
      <c r="A60" s="87" t="str">
        <f>'[1]S6 Maquette'!B60</f>
        <v>Russe avancé 6</v>
      </c>
      <c r="B60" s="88" t="str">
        <f>'[1]S6 Maquette'!C60</f>
        <v>UE</v>
      </c>
      <c r="C60" s="89" t="e">
        <f>'[1]S6 Maquette'!F60</f>
        <v>#REF!</v>
      </c>
      <c r="D60" s="90">
        <v>1</v>
      </c>
      <c r="E60" s="90" t="s">
        <v>379</v>
      </c>
      <c r="F60" s="50" t="s">
        <v>379</v>
      </c>
      <c r="G60" s="90" t="s">
        <v>379</v>
      </c>
      <c r="H60" s="90" t="s">
        <v>379</v>
      </c>
      <c r="I60" s="90" t="s">
        <v>380</v>
      </c>
      <c r="J60" s="90"/>
      <c r="K60" s="93"/>
      <c r="L60" s="90"/>
      <c r="M60" s="93"/>
      <c r="N60" s="90"/>
      <c r="O60" s="90"/>
      <c r="P60" s="93"/>
      <c r="Q60" s="90"/>
      <c r="R60" s="90"/>
      <c r="S60" s="94"/>
      <c r="T60" s="91"/>
    </row>
    <row r="61" spans="1:20" s="92" customFormat="1" ht="30.5" customHeight="1">
      <c r="A61" s="87" t="str">
        <f>'[1]S6 Maquette'!B61</f>
        <v>Culture Russe avancé 6</v>
      </c>
      <c r="B61" s="88" t="str">
        <f>'[1]S6 Maquette'!C61</f>
        <v>ECUE</v>
      </c>
      <c r="C61" s="89" t="e">
        <f>'[1]S6 Maquette'!F61</f>
        <v>#REF!</v>
      </c>
      <c r="D61" s="90">
        <v>1</v>
      </c>
      <c r="E61" s="90" t="s">
        <v>379</v>
      </c>
      <c r="F61" s="50" t="s">
        <v>379</v>
      </c>
      <c r="G61" s="90" t="s">
        <v>379</v>
      </c>
      <c r="H61" s="90" t="s">
        <v>379</v>
      </c>
      <c r="I61" s="90" t="s">
        <v>379</v>
      </c>
      <c r="J61" s="90"/>
      <c r="K61" s="90" t="s">
        <v>10</v>
      </c>
      <c r="L61" s="90"/>
      <c r="M61" s="90">
        <v>2</v>
      </c>
      <c r="N61" s="90"/>
      <c r="O61" s="90"/>
      <c r="P61" s="90" t="s">
        <v>381</v>
      </c>
      <c r="Q61" s="90"/>
      <c r="R61" s="90"/>
      <c r="S61" s="95" t="s">
        <v>382</v>
      </c>
      <c r="T61" s="91"/>
    </row>
    <row r="62" spans="1:20" s="92" customFormat="1" ht="30.5" customHeight="1">
      <c r="A62" s="87" t="str">
        <f>'[1]S6 Maquette'!B62</f>
        <v>Traduction spécialisée Russe avancé 6</v>
      </c>
      <c r="B62" s="88" t="str">
        <f>'[1]S6 Maquette'!C62</f>
        <v>ECUE</v>
      </c>
      <c r="C62" s="89" t="e">
        <f>'[1]S6 Maquette'!F62</f>
        <v>#REF!</v>
      </c>
      <c r="D62" s="90">
        <v>1</v>
      </c>
      <c r="E62" s="90" t="s">
        <v>379</v>
      </c>
      <c r="F62" s="50" t="s">
        <v>379</v>
      </c>
      <c r="G62" s="90" t="s">
        <v>379</v>
      </c>
      <c r="H62" s="90" t="s">
        <v>379</v>
      </c>
      <c r="I62" s="90" t="s">
        <v>379</v>
      </c>
      <c r="J62" s="90"/>
      <c r="K62" s="90" t="s">
        <v>10</v>
      </c>
      <c r="L62" s="90"/>
      <c r="M62" s="90">
        <v>2</v>
      </c>
      <c r="N62" s="90"/>
      <c r="O62" s="90"/>
      <c r="P62" s="90" t="s">
        <v>381</v>
      </c>
      <c r="Q62" s="90"/>
      <c r="R62" s="90"/>
      <c r="S62" s="95" t="s">
        <v>382</v>
      </c>
      <c r="T62" s="91"/>
    </row>
    <row r="63" spans="1:20" s="92" customFormat="1" ht="30.5" customHeight="1">
      <c r="A63" s="87" t="str">
        <f>'[1]S6 Maquette'!B63</f>
        <v>Analyse de documents Russe avancé 6</v>
      </c>
      <c r="B63" s="88" t="str">
        <f>'[1]S6 Maquette'!C63</f>
        <v>ECUE</v>
      </c>
      <c r="C63" s="89" t="e">
        <f>'[1]S6 Maquette'!F63</f>
        <v>#REF!</v>
      </c>
      <c r="D63" s="90">
        <v>1</v>
      </c>
      <c r="E63" s="90" t="s">
        <v>379</v>
      </c>
      <c r="F63" s="50" t="s">
        <v>379</v>
      </c>
      <c r="G63" s="90" t="s">
        <v>379</v>
      </c>
      <c r="H63" s="90" t="s">
        <v>379</v>
      </c>
      <c r="I63" s="90" t="s">
        <v>379</v>
      </c>
      <c r="J63" s="90"/>
      <c r="K63" s="90" t="s">
        <v>10</v>
      </c>
      <c r="L63" s="90"/>
      <c r="M63" s="90">
        <v>2</v>
      </c>
      <c r="N63" s="90"/>
      <c r="O63" s="90"/>
      <c r="P63" s="90" t="s">
        <v>381</v>
      </c>
      <c r="Q63" s="90"/>
      <c r="R63" s="90"/>
      <c r="S63" s="95" t="s">
        <v>382</v>
      </c>
      <c r="T63" s="91"/>
    </row>
    <row r="64" spans="1:20" s="92" customFormat="1" ht="30.5" customHeight="1">
      <c r="A64" s="87" t="str">
        <f>'[1]S6 Maquette'!B64</f>
        <v>Russe intermédaire avancé 6</v>
      </c>
      <c r="B64" s="88" t="str">
        <f>'[1]S6 Maquette'!C64</f>
        <v>UE</v>
      </c>
      <c r="C64" s="89" t="e">
        <f>'[1]S6 Maquette'!F64</f>
        <v>#REF!</v>
      </c>
      <c r="D64" s="90">
        <v>1</v>
      </c>
      <c r="E64" s="90" t="s">
        <v>379</v>
      </c>
      <c r="F64" s="50" t="s">
        <v>379</v>
      </c>
      <c r="G64" s="90" t="s">
        <v>379</v>
      </c>
      <c r="H64" s="90" t="s">
        <v>379</v>
      </c>
      <c r="I64" s="90" t="s">
        <v>380</v>
      </c>
      <c r="J64" s="90"/>
      <c r="K64" s="93"/>
      <c r="L64" s="90"/>
      <c r="M64" s="93"/>
      <c r="N64" s="90"/>
      <c r="O64" s="90"/>
      <c r="P64" s="93"/>
      <c r="Q64" s="90"/>
      <c r="R64" s="90"/>
      <c r="S64" s="94"/>
      <c r="T64" s="91"/>
    </row>
    <row r="65" spans="1:20" s="92" customFormat="1" ht="30.5" customHeight="1">
      <c r="A65" s="87" t="str">
        <f>'[1]S6 Maquette'!B65</f>
        <v>Culture Russe intermédiaire avancé 6</v>
      </c>
      <c r="B65" s="88" t="str">
        <f>'[1]S6 Maquette'!C65</f>
        <v>ECUE</v>
      </c>
      <c r="C65" s="89" t="e">
        <f>'[1]S6 Maquette'!F65</f>
        <v>#REF!</v>
      </c>
      <c r="D65" s="90">
        <v>1</v>
      </c>
      <c r="E65" s="90" t="s">
        <v>379</v>
      </c>
      <c r="F65" s="50" t="s">
        <v>379</v>
      </c>
      <c r="G65" s="90" t="s">
        <v>379</v>
      </c>
      <c r="H65" s="90" t="s">
        <v>379</v>
      </c>
      <c r="I65" s="90" t="s">
        <v>379</v>
      </c>
      <c r="J65" s="90"/>
      <c r="K65" s="90" t="s">
        <v>10</v>
      </c>
      <c r="L65" s="90"/>
      <c r="M65" s="90">
        <v>2</v>
      </c>
      <c r="N65" s="90"/>
      <c r="O65" s="90"/>
      <c r="P65" s="90" t="s">
        <v>381</v>
      </c>
      <c r="Q65" s="90"/>
      <c r="R65" s="90"/>
      <c r="S65" s="95" t="s">
        <v>382</v>
      </c>
      <c r="T65" s="91"/>
    </row>
    <row r="66" spans="1:20" s="92" customFormat="1" ht="30.5" customHeight="1">
      <c r="A66" s="87" t="str">
        <f>'[1]S6 Maquette'!B66</f>
        <v>Traduction spécialisée Russe intermédiaire avancé 6</v>
      </c>
      <c r="B66" s="88" t="str">
        <f>'[1]S6 Maquette'!C66</f>
        <v>ECUE</v>
      </c>
      <c r="C66" s="89" t="e">
        <f>'[1]S6 Maquette'!F66</f>
        <v>#REF!</v>
      </c>
      <c r="D66" s="90">
        <v>1</v>
      </c>
      <c r="E66" s="90" t="s">
        <v>379</v>
      </c>
      <c r="F66" s="50" t="s">
        <v>379</v>
      </c>
      <c r="G66" s="90" t="s">
        <v>379</v>
      </c>
      <c r="H66" s="90" t="s">
        <v>379</v>
      </c>
      <c r="I66" s="90" t="s">
        <v>379</v>
      </c>
      <c r="J66" s="90"/>
      <c r="K66" s="90" t="s">
        <v>10</v>
      </c>
      <c r="L66" s="90"/>
      <c r="M66" s="90">
        <v>2</v>
      </c>
      <c r="N66" s="90"/>
      <c r="O66" s="90"/>
      <c r="P66" s="90" t="s">
        <v>381</v>
      </c>
      <c r="Q66" s="90"/>
      <c r="R66" s="90"/>
      <c r="S66" s="95" t="s">
        <v>382</v>
      </c>
      <c r="T66" s="91"/>
    </row>
    <row r="67" spans="1:20" s="92" customFormat="1" ht="30.5" customHeight="1">
      <c r="A67" s="87" t="str">
        <f>'[1]S6 Maquette'!B67</f>
        <v>Analyse de documents Russe intermédiaire avancé 6</v>
      </c>
      <c r="B67" s="88" t="str">
        <f>'[1]S6 Maquette'!C67</f>
        <v>ECUE</v>
      </c>
      <c r="C67" s="89" t="e">
        <f>'[1]S6 Maquette'!F67</f>
        <v>#REF!</v>
      </c>
      <c r="D67" s="90">
        <v>1</v>
      </c>
      <c r="E67" s="90" t="s">
        <v>379</v>
      </c>
      <c r="F67" s="50" t="s">
        <v>379</v>
      </c>
      <c r="G67" s="90" t="s">
        <v>379</v>
      </c>
      <c r="H67" s="90" t="s">
        <v>379</v>
      </c>
      <c r="I67" s="90" t="s">
        <v>379</v>
      </c>
      <c r="J67" s="90"/>
      <c r="K67" s="90" t="s">
        <v>10</v>
      </c>
      <c r="L67" s="90"/>
      <c r="M67" s="90">
        <v>2</v>
      </c>
      <c r="N67" s="90"/>
      <c r="O67" s="90"/>
      <c r="P67" s="90" t="s">
        <v>381</v>
      </c>
      <c r="Q67" s="90"/>
      <c r="R67" s="90"/>
      <c r="S67" s="95" t="s">
        <v>382</v>
      </c>
      <c r="T67" s="91"/>
    </row>
    <row r="68" spans="1:20" s="103" customFormat="1" ht="30.5" customHeight="1">
      <c r="A68" s="96" t="str">
        <f>'[1]S6 Maquette'!B68</f>
        <v>Option négociation ou langue C LEA</v>
      </c>
      <c r="B68" s="97" t="str">
        <f>'[1]S6 Maquette'!C68</f>
        <v>UE</v>
      </c>
      <c r="C68" s="98" t="e">
        <f>'[1]S6 Maquette'!F68</f>
        <v>#REF!</v>
      </c>
      <c r="D68" s="99">
        <v>1</v>
      </c>
      <c r="E68" s="99" t="s">
        <v>379</v>
      </c>
      <c r="F68" s="58" t="s">
        <v>379</v>
      </c>
      <c r="G68" s="99" t="s">
        <v>379</v>
      </c>
      <c r="H68" s="99" t="s">
        <v>379</v>
      </c>
      <c r="I68" s="99" t="s">
        <v>379</v>
      </c>
      <c r="J68" s="99">
        <v>7</v>
      </c>
      <c r="K68" s="99"/>
      <c r="L68" s="99"/>
      <c r="M68" s="99"/>
      <c r="N68" s="99"/>
      <c r="O68" s="99"/>
      <c r="P68" s="99"/>
      <c r="Q68" s="99"/>
      <c r="R68" s="99"/>
      <c r="S68" s="99"/>
      <c r="T68" s="102"/>
    </row>
    <row r="69" spans="1:20" s="92" customFormat="1" ht="30.5" customHeight="1">
      <c r="A69" s="87" t="str">
        <f>'[1]S6 Maquette'!B69</f>
        <v>1 UE au choix</v>
      </c>
      <c r="B69" s="88" t="str">
        <f>'[1]S6 Maquette'!C69</f>
        <v>OPTION</v>
      </c>
      <c r="C69" s="89" t="e">
        <f>'[1]S6 Maquette'!F69</f>
        <v>#REF!</v>
      </c>
      <c r="D69" s="90"/>
      <c r="E69" s="90"/>
      <c r="F69" s="5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1"/>
    </row>
    <row r="70" spans="1:20" s="92" customFormat="1" ht="30.5" customHeight="1">
      <c r="A70" s="87" t="str">
        <f>'[1]S6 Maquette'!B70</f>
        <v>Négociation, communication internationale 6</v>
      </c>
      <c r="B70" s="88" t="str">
        <f>'[1]S6 Maquette'!C70</f>
        <v>UE</v>
      </c>
      <c r="C70" s="89" t="e">
        <f>'[1]S6 Maquette'!F70</f>
        <v>#REF!</v>
      </c>
      <c r="D70" s="90">
        <v>1</v>
      </c>
      <c r="E70" s="90" t="s">
        <v>379</v>
      </c>
      <c r="F70" s="50" t="s">
        <v>379</v>
      </c>
      <c r="G70" s="90" t="s">
        <v>379</v>
      </c>
      <c r="H70" s="90" t="s">
        <v>379</v>
      </c>
      <c r="I70" s="90" t="s">
        <v>379</v>
      </c>
      <c r="J70" s="90"/>
      <c r="K70" s="93"/>
      <c r="L70" s="90"/>
      <c r="M70" s="93"/>
      <c r="N70" s="90"/>
      <c r="O70" s="90"/>
      <c r="P70" s="93"/>
      <c r="Q70" s="90"/>
      <c r="R70" s="90"/>
      <c r="S70" s="94"/>
      <c r="T70" s="91"/>
    </row>
    <row r="71" spans="1:20" s="92" customFormat="1" ht="30.5" customHeight="1">
      <c r="A71" s="87" t="str">
        <f>'[1]S6 Maquette'!B71</f>
        <v>Techniques de négociation 6</v>
      </c>
      <c r="B71" s="88" t="str">
        <f>'[1]S6 Maquette'!C71</f>
        <v>ECUE</v>
      </c>
      <c r="C71" s="89" t="e">
        <f>'[1]S6 Maquette'!F71</f>
        <v>#REF!</v>
      </c>
      <c r="D71" s="90">
        <v>1</v>
      </c>
      <c r="E71" s="90" t="s">
        <v>379</v>
      </c>
      <c r="F71" s="50" t="s">
        <v>379</v>
      </c>
      <c r="G71" s="90" t="s">
        <v>379</v>
      </c>
      <c r="H71" s="90" t="s">
        <v>379</v>
      </c>
      <c r="I71" s="90" t="s">
        <v>379</v>
      </c>
      <c r="J71" s="90"/>
      <c r="K71" s="90" t="s">
        <v>10</v>
      </c>
      <c r="L71" s="90"/>
      <c r="M71" s="90">
        <v>2</v>
      </c>
      <c r="N71" s="90"/>
      <c r="O71" s="90"/>
      <c r="P71" s="90" t="s">
        <v>381</v>
      </c>
      <c r="Q71" s="90"/>
      <c r="R71" s="90"/>
      <c r="S71" s="95" t="s">
        <v>382</v>
      </c>
      <c r="T71" s="91"/>
    </row>
    <row r="72" spans="1:20" s="92" customFormat="1" ht="30.5" customHeight="1">
      <c r="A72" s="87" t="str">
        <f>'[1]S6 Maquette'!B72</f>
        <v>Négociation en langue A: Anglais 6</v>
      </c>
      <c r="B72" s="88" t="str">
        <f>'[1]S6 Maquette'!C72</f>
        <v>ECUE</v>
      </c>
      <c r="C72" s="89" t="e">
        <f>'[1]S6 Maquette'!F72</f>
        <v>#REF!</v>
      </c>
      <c r="D72" s="90">
        <v>1</v>
      </c>
      <c r="E72" s="90" t="s">
        <v>379</v>
      </c>
      <c r="F72" s="50" t="s">
        <v>379</v>
      </c>
      <c r="G72" s="90" t="s">
        <v>379</v>
      </c>
      <c r="H72" s="90" t="s">
        <v>379</v>
      </c>
      <c r="I72" s="90" t="s">
        <v>379</v>
      </c>
      <c r="J72" s="90"/>
      <c r="K72" s="90" t="s">
        <v>10</v>
      </c>
      <c r="L72" s="90"/>
      <c r="M72" s="90">
        <v>2</v>
      </c>
      <c r="N72" s="90"/>
      <c r="O72" s="90"/>
      <c r="P72" s="90" t="s">
        <v>381</v>
      </c>
      <c r="Q72" s="90"/>
      <c r="R72" s="90"/>
      <c r="S72" s="95" t="s">
        <v>382</v>
      </c>
      <c r="T72" s="91"/>
    </row>
    <row r="73" spans="1:20" s="92" customFormat="1" ht="30.5" customHeight="1">
      <c r="A73" s="87" t="str">
        <f>'[1]S6 Maquette'!B73</f>
        <v>Négociation en langue B</v>
      </c>
      <c r="B73" s="88" t="str">
        <f>'[1]S6 Maquette'!C73</f>
        <v>ECUE</v>
      </c>
      <c r="C73" s="89" t="e">
        <f>'[1]S6 Maquette'!F73</f>
        <v>#REF!</v>
      </c>
      <c r="D73" s="90">
        <v>1</v>
      </c>
      <c r="E73" s="90" t="s">
        <v>379</v>
      </c>
      <c r="F73" s="50" t="s">
        <v>379</v>
      </c>
      <c r="G73" s="90" t="s">
        <v>379</v>
      </c>
      <c r="H73" s="90" t="s">
        <v>379</v>
      </c>
      <c r="I73" s="90" t="s">
        <v>379</v>
      </c>
      <c r="J73" s="90"/>
      <c r="K73" s="90" t="s">
        <v>10</v>
      </c>
      <c r="L73" s="90"/>
      <c r="M73" s="90"/>
      <c r="N73" s="90"/>
      <c r="O73" s="90"/>
      <c r="P73" s="90"/>
      <c r="Q73" s="90"/>
      <c r="R73" s="90"/>
      <c r="S73" s="90"/>
      <c r="T73" s="91"/>
    </row>
    <row r="74" spans="1:20" s="92" customFormat="1" ht="30.5" customHeight="1">
      <c r="A74" s="87" t="str">
        <f>'[1]S6 Maquette'!B74</f>
        <v>1 ECUE au choix (prendre la même langue que celle choisie en langue B)</v>
      </c>
      <c r="B74" s="88" t="str">
        <f>'[1]S6 Maquette'!C74</f>
        <v>OPTION</v>
      </c>
      <c r="C74" s="89" t="e">
        <f>'[1]S6 Maquette'!F74</f>
        <v>#REF!</v>
      </c>
      <c r="D74" s="90"/>
      <c r="E74" s="90"/>
      <c r="F74" s="5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1"/>
    </row>
    <row r="75" spans="1:20" s="92" customFormat="1" ht="30.5" customHeight="1">
      <c r="A75" s="87" t="str">
        <f>'[1]S6 Maquette'!B75</f>
        <v>Négociation en langue B: Allemand 6</v>
      </c>
      <c r="B75" s="88" t="str">
        <f>'[1]S6 Maquette'!C75</f>
        <v>ECUE</v>
      </c>
      <c r="C75" s="89" t="e">
        <f>'[1]S6 Maquette'!F75</f>
        <v>#REF!</v>
      </c>
      <c r="D75" s="90">
        <v>1</v>
      </c>
      <c r="E75" s="90" t="s">
        <v>379</v>
      </c>
      <c r="F75" s="50" t="s">
        <v>379</v>
      </c>
      <c r="G75" s="90" t="s">
        <v>379</v>
      </c>
      <c r="H75" s="90" t="s">
        <v>379</v>
      </c>
      <c r="I75" s="90" t="s">
        <v>379</v>
      </c>
      <c r="J75" s="90"/>
      <c r="K75" s="90" t="s">
        <v>10</v>
      </c>
      <c r="L75" s="90"/>
      <c r="M75" s="90">
        <v>2</v>
      </c>
      <c r="N75" s="90"/>
      <c r="O75" s="90"/>
      <c r="P75" s="90" t="s">
        <v>381</v>
      </c>
      <c r="Q75" s="90"/>
      <c r="R75" s="90"/>
      <c r="S75" s="95" t="s">
        <v>382</v>
      </c>
      <c r="T75" s="91"/>
    </row>
    <row r="76" spans="1:20" s="92" customFormat="1" ht="30.5" customHeight="1">
      <c r="A76" s="87" t="str">
        <f>'[1]S6 Maquette'!B76</f>
        <v>Négociation en langue B: Arabe 6</v>
      </c>
      <c r="B76" s="88" t="str">
        <f>'[1]S6 Maquette'!C76</f>
        <v>ECUE</v>
      </c>
      <c r="C76" s="89" t="e">
        <f>'[1]S6 Maquette'!F76</f>
        <v>#REF!</v>
      </c>
      <c r="D76" s="90">
        <v>1</v>
      </c>
      <c r="E76" s="90" t="s">
        <v>379</v>
      </c>
      <c r="F76" s="50" t="s">
        <v>379</v>
      </c>
      <c r="G76" s="90" t="s">
        <v>379</v>
      </c>
      <c r="H76" s="90" t="s">
        <v>379</v>
      </c>
      <c r="I76" s="90" t="s">
        <v>379</v>
      </c>
      <c r="J76" s="90"/>
      <c r="K76" s="90" t="s">
        <v>10</v>
      </c>
      <c r="L76" s="90"/>
      <c r="M76" s="90">
        <v>2</v>
      </c>
      <c r="N76" s="90"/>
      <c r="O76" s="90"/>
      <c r="P76" s="90" t="s">
        <v>381</v>
      </c>
      <c r="Q76" s="90"/>
      <c r="R76" s="90"/>
      <c r="S76" s="95" t="s">
        <v>382</v>
      </c>
      <c r="T76" s="91"/>
    </row>
    <row r="77" spans="1:20" s="92" customFormat="1" ht="30.5" customHeight="1">
      <c r="A77" s="87" t="str">
        <f>'[1]S6 Maquette'!B77</f>
        <v>Négociation en langue B: Chinois 6</v>
      </c>
      <c r="B77" s="88" t="str">
        <f>'[1]S6 Maquette'!C77</f>
        <v>ECUE</v>
      </c>
      <c r="C77" s="89" t="e">
        <f>'[1]S6 Maquette'!F77</f>
        <v>#REF!</v>
      </c>
      <c r="D77" s="90">
        <v>1</v>
      </c>
      <c r="E77" s="90" t="s">
        <v>379</v>
      </c>
      <c r="F77" s="50" t="s">
        <v>379</v>
      </c>
      <c r="G77" s="90" t="s">
        <v>379</v>
      </c>
      <c r="H77" s="90" t="s">
        <v>379</v>
      </c>
      <c r="I77" s="90" t="s">
        <v>379</v>
      </c>
      <c r="J77" s="90"/>
      <c r="K77" s="90" t="s">
        <v>10</v>
      </c>
      <c r="L77" s="90"/>
      <c r="M77" s="90">
        <v>2</v>
      </c>
      <c r="N77" s="90"/>
      <c r="O77" s="90"/>
      <c r="P77" s="90" t="s">
        <v>381</v>
      </c>
      <c r="Q77" s="90"/>
      <c r="R77" s="90"/>
      <c r="S77" s="95" t="s">
        <v>382</v>
      </c>
      <c r="T77" s="91"/>
    </row>
    <row r="78" spans="1:20" s="92" customFormat="1" ht="30.5" customHeight="1">
      <c r="A78" s="87" t="str">
        <f>'[1]S6 Maquette'!B78</f>
        <v>Négociation en langue B: Espagnol 6</v>
      </c>
      <c r="B78" s="88" t="str">
        <f>'[1]S6 Maquette'!C78</f>
        <v>ECUE</v>
      </c>
      <c r="C78" s="89" t="e">
        <f>'[1]S6 Maquette'!F78</f>
        <v>#REF!</v>
      </c>
      <c r="D78" s="90">
        <v>1</v>
      </c>
      <c r="E78" s="90" t="s">
        <v>379</v>
      </c>
      <c r="F78" s="50" t="s">
        <v>379</v>
      </c>
      <c r="G78" s="90" t="s">
        <v>379</v>
      </c>
      <c r="H78" s="90" t="s">
        <v>379</v>
      </c>
      <c r="I78" s="90" t="s">
        <v>379</v>
      </c>
      <c r="J78" s="90"/>
      <c r="K78" s="90" t="s">
        <v>10</v>
      </c>
      <c r="L78" s="90"/>
      <c r="M78" s="90">
        <v>2</v>
      </c>
      <c r="N78" s="90"/>
      <c r="O78" s="90"/>
      <c r="P78" s="90" t="s">
        <v>381</v>
      </c>
      <c r="Q78" s="90"/>
      <c r="R78" s="90"/>
      <c r="S78" s="95" t="s">
        <v>382</v>
      </c>
      <c r="T78" s="91"/>
    </row>
    <row r="79" spans="1:20" s="92" customFormat="1" ht="30.5" customHeight="1">
      <c r="A79" s="87" t="str">
        <f>'[1]S6 Maquette'!B79</f>
        <v>Négociation en langue B: Italien 6</v>
      </c>
      <c r="B79" s="88" t="str">
        <f>'[1]S6 Maquette'!C79</f>
        <v>ECUE</v>
      </c>
      <c r="C79" s="89" t="e">
        <f>'[1]S6 Maquette'!F79</f>
        <v>#REF!</v>
      </c>
      <c r="D79" s="90">
        <v>1</v>
      </c>
      <c r="E79" s="90" t="s">
        <v>379</v>
      </c>
      <c r="F79" s="50" t="s">
        <v>379</v>
      </c>
      <c r="G79" s="90" t="s">
        <v>379</v>
      </c>
      <c r="H79" s="90" t="s">
        <v>379</v>
      </c>
      <c r="I79" s="90" t="s">
        <v>379</v>
      </c>
      <c r="J79" s="90"/>
      <c r="K79" s="90" t="s">
        <v>10</v>
      </c>
      <c r="L79" s="90"/>
      <c r="M79" s="90">
        <v>2</v>
      </c>
      <c r="N79" s="90"/>
      <c r="O79" s="90"/>
      <c r="P79" s="90" t="s">
        <v>381</v>
      </c>
      <c r="Q79" s="90"/>
      <c r="R79" s="90"/>
      <c r="S79" s="95" t="s">
        <v>382</v>
      </c>
      <c r="T79" s="91"/>
    </row>
    <row r="80" spans="1:20" s="92" customFormat="1" ht="30.5" customHeight="1">
      <c r="A80" s="87" t="str">
        <f>'[1]S6 Maquette'!B80</f>
        <v>Négociation en langue B: Portugais 6</v>
      </c>
      <c r="B80" s="88" t="str">
        <f>'[1]S6 Maquette'!C80</f>
        <v>ECUE</v>
      </c>
      <c r="C80" s="89" t="e">
        <f>'[1]S6 Maquette'!F80</f>
        <v>#REF!</v>
      </c>
      <c r="D80" s="90">
        <v>1</v>
      </c>
      <c r="E80" s="90" t="s">
        <v>379</v>
      </c>
      <c r="F80" s="50" t="s">
        <v>379</v>
      </c>
      <c r="G80" s="90" t="s">
        <v>379</v>
      </c>
      <c r="H80" s="90" t="s">
        <v>379</v>
      </c>
      <c r="I80" s="90" t="s">
        <v>379</v>
      </c>
      <c r="J80" s="90"/>
      <c r="K80" s="90" t="s">
        <v>10</v>
      </c>
      <c r="L80" s="90"/>
      <c r="M80" s="90">
        <v>2</v>
      </c>
      <c r="N80" s="90"/>
      <c r="O80" s="90"/>
      <c r="P80" s="90" t="s">
        <v>381</v>
      </c>
      <c r="Q80" s="90"/>
      <c r="R80" s="90"/>
      <c r="S80" s="95" t="s">
        <v>382</v>
      </c>
      <c r="T80" s="91"/>
    </row>
    <row r="81" spans="1:20" s="92" customFormat="1" ht="30.5" customHeight="1">
      <c r="A81" s="87" t="str">
        <f>'[1]S6 Maquette'!B81</f>
        <v>Négociation en langue B: Russe 6</v>
      </c>
      <c r="B81" s="88" t="str">
        <f>'[1]S6 Maquette'!C81</f>
        <v>ECUE</v>
      </c>
      <c r="C81" s="89" t="e">
        <f>'[1]S6 Maquette'!F81</f>
        <v>#REF!</v>
      </c>
      <c r="D81" s="90">
        <v>1</v>
      </c>
      <c r="E81" s="90" t="s">
        <v>379</v>
      </c>
      <c r="F81" s="50" t="s">
        <v>379</v>
      </c>
      <c r="G81" s="90" t="s">
        <v>379</v>
      </c>
      <c r="H81" s="90" t="s">
        <v>379</v>
      </c>
      <c r="I81" s="90" t="s">
        <v>379</v>
      </c>
      <c r="J81" s="90"/>
      <c r="K81" s="90" t="s">
        <v>10</v>
      </c>
      <c r="L81" s="90"/>
      <c r="M81" s="90">
        <v>2</v>
      </c>
      <c r="N81" s="90"/>
      <c r="O81" s="90"/>
      <c r="P81" s="90" t="s">
        <v>381</v>
      </c>
      <c r="Q81" s="90"/>
      <c r="R81" s="90"/>
      <c r="S81" s="95" t="s">
        <v>382</v>
      </c>
      <c r="T81" s="91"/>
    </row>
    <row r="82" spans="1:20" s="92" customFormat="1" ht="30.5" customHeight="1">
      <c r="A82" s="87" t="str">
        <f>'[1]S6 Maquette'!B82</f>
        <v>Langue C (mutualisée langue B)</v>
      </c>
      <c r="B82" s="88" t="str">
        <f>'[1]S6 Maquette'!C82</f>
        <v>UE</v>
      </c>
      <c r="C82" s="89" t="e">
        <f>'[1]S6 Maquette'!F82</f>
        <v>#REF!</v>
      </c>
      <c r="D82" s="90">
        <v>1</v>
      </c>
      <c r="E82" s="90" t="s">
        <v>379</v>
      </c>
      <c r="F82" s="50" t="s">
        <v>379</v>
      </c>
      <c r="G82" s="90" t="s">
        <v>379</v>
      </c>
      <c r="H82" s="90" t="s">
        <v>379</v>
      </c>
      <c r="I82" s="90" t="s">
        <v>379</v>
      </c>
      <c r="J82" s="90">
        <v>7</v>
      </c>
      <c r="K82" s="90" t="s">
        <v>10</v>
      </c>
      <c r="L82" s="90"/>
      <c r="M82" s="90"/>
      <c r="N82" s="90"/>
      <c r="O82" s="90"/>
      <c r="P82" s="90"/>
      <c r="Q82" s="90"/>
      <c r="R82" s="90"/>
      <c r="S82" s="90"/>
      <c r="T82" s="91"/>
    </row>
    <row r="83" spans="1:20" s="92" customFormat="1" ht="30.5" customHeight="1">
      <c r="A83" s="87" t="str">
        <f>'[1]S6 Maquette'!B83</f>
        <v>1 UE au choix (prendre une langue différente de la langue B choisie)</v>
      </c>
      <c r="B83" s="88" t="str">
        <f>'[1]S6 Maquette'!C83</f>
        <v>OPTION</v>
      </c>
      <c r="C83" s="89" t="e">
        <f>'[1]S6 Maquette'!F83</f>
        <v>#REF!</v>
      </c>
      <c r="D83" s="90"/>
      <c r="E83" s="90"/>
      <c r="F83" s="5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1"/>
    </row>
    <row r="84" spans="1:20" s="92" customFormat="1" ht="30.5" customHeight="1">
      <c r="A84" s="87" t="str">
        <f>'[1]S6 Maquette'!B84</f>
        <v>Voir choix de langue B ci-dessus</v>
      </c>
      <c r="B84" s="88" t="str">
        <f>'[1]S6 Maquette'!C84</f>
        <v>UE</v>
      </c>
      <c r="C84" s="89" t="e">
        <f>'[1]S6 Maquette'!F84</f>
        <v>#REF!</v>
      </c>
      <c r="D84" s="90">
        <v>1</v>
      </c>
      <c r="E84" s="90" t="s">
        <v>379</v>
      </c>
      <c r="F84" s="50" t="s">
        <v>379</v>
      </c>
      <c r="G84" s="90" t="s">
        <v>379</v>
      </c>
      <c r="H84" s="90" t="s">
        <v>379</v>
      </c>
      <c r="I84" s="90" t="s">
        <v>379</v>
      </c>
      <c r="J84" s="90"/>
      <c r="K84" s="90" t="s">
        <v>10</v>
      </c>
      <c r="L84" s="90"/>
      <c r="M84" s="90" t="s">
        <v>384</v>
      </c>
      <c r="N84" s="90"/>
      <c r="O84" s="90"/>
      <c r="P84" s="90" t="s">
        <v>381</v>
      </c>
      <c r="Q84" s="90"/>
      <c r="R84" s="90"/>
      <c r="S84" s="90" t="s">
        <v>488</v>
      </c>
      <c r="T84" s="91"/>
    </row>
    <row r="85" spans="1:20" s="103" customFormat="1" ht="30.5" customHeight="1">
      <c r="A85" s="96" t="str">
        <f>'[1]S6 Maquette'!B85</f>
        <v>UE Projet personnel: stage obligatoire de 2 mois minimum à l'étranger à effectuer en L2 ou L3 dans un pays ou une région non francophone</v>
      </c>
      <c r="B85" s="97" t="str">
        <f>'[1]S6 Maquette'!C85</f>
        <v>UE</v>
      </c>
      <c r="C85" s="98" t="e">
        <f>'[1]S6 Maquette'!F85</f>
        <v>#REF!</v>
      </c>
      <c r="D85" s="99">
        <v>1</v>
      </c>
      <c r="E85" s="99" t="s">
        <v>380</v>
      </c>
      <c r="F85" s="99" t="s">
        <v>379</v>
      </c>
      <c r="G85" s="99"/>
      <c r="H85" s="99" t="s">
        <v>379</v>
      </c>
      <c r="I85" s="99" t="s">
        <v>380</v>
      </c>
      <c r="J85" s="99"/>
      <c r="K85" s="99"/>
      <c r="L85" s="99"/>
      <c r="M85" s="99"/>
      <c r="N85" s="99"/>
      <c r="O85" s="99"/>
      <c r="P85" s="99"/>
      <c r="Q85" s="99"/>
      <c r="R85" s="99"/>
      <c r="S85" s="104" t="s">
        <v>489</v>
      </c>
      <c r="T85" s="65" t="s">
        <v>490</v>
      </c>
    </row>
    <row r="86" spans="1:20" ht="30.5" customHeight="1">
      <c r="A86" s="85" t="str">
        <f>'[1]S6 Maquette'!B86</f>
        <v>UE facultative à visée professionnalisante L@UCA</v>
      </c>
      <c r="B86" s="32" t="str">
        <f>'[1]S6 Maquette'!C86</f>
        <v>UE</v>
      </c>
      <c r="C86" s="31" t="e">
        <f>'[1]S6 Maquette'!F86</f>
        <v>#REF!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3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87:A785">
    <cfRule type="expression" dxfId="288" priority="832">
      <formula>$C1="Parcours Pédagogique"</formula>
    </cfRule>
    <cfRule type="expression" dxfId="287" priority="833">
      <formula>$C1="BLOC"</formula>
    </cfRule>
    <cfRule type="expression" dxfId="286" priority="834">
      <formula>$C1="OPTION"</formula>
    </cfRule>
  </conditionalFormatting>
  <conditionalFormatting sqref="A28:F84 G84:K84">
    <cfRule type="expression" dxfId="285" priority="809">
      <formula>$C28="Modification"</formula>
    </cfRule>
    <cfRule type="expression" dxfId="284" priority="810">
      <formula>$C28="Création"</formula>
    </cfRule>
    <cfRule type="expression" dxfId="283" priority="811">
      <formula>$C28="Fermeture"</formula>
    </cfRule>
  </conditionalFormatting>
  <conditionalFormatting sqref="A16:S27 G28:O28 G29:L29 G30:S30 G31:L33 G34:S35 G70:L74 L84:S84 N29:O29 N31:O33 Q28:R29 Q31:R33 T16 A85:S86">
    <cfRule type="expression" dxfId="282" priority="836">
      <formula>$C16="Modification MCC"</formula>
    </cfRule>
  </conditionalFormatting>
  <conditionalFormatting sqref="A18:S27 G28:O28 Q28:R29 G29:L29 N29:O29 G30:S30 G31:L33 N31:O33 Q31:R33 G34:S35 G70:L74 L84:S84 T18 A85:S86">
    <cfRule type="expression" dxfId="281" priority="840">
      <formula>$C18="Modification"</formula>
    </cfRule>
  </conditionalFormatting>
  <conditionalFormatting sqref="B1:S9 B10:E10 J10:S11 B11:D11 B12:M12 P12 B13:L13 B14:N14 P14:S17 B15:M17 B87:S785">
    <cfRule type="expression" dxfId="280" priority="838">
      <formula>$D1="Création"</formula>
    </cfRule>
    <cfRule type="expression" dxfId="279" priority="839">
      <formula>$D1="Fermeture"</formula>
    </cfRule>
  </conditionalFormatting>
  <conditionalFormatting sqref="C28:F84 G70:L81 G82:S84 C85:S785">
    <cfRule type="expression" dxfId="278" priority="806">
      <formula>$B28="Option"</formula>
    </cfRule>
  </conditionalFormatting>
  <conditionalFormatting sqref="C1:S27 G36:L67 G68:S69">
    <cfRule type="expression" dxfId="277" priority="821">
      <formula>$B1="Option"</formula>
    </cfRule>
  </conditionalFormatting>
  <conditionalFormatting sqref="G84:K84 A28:F84">
    <cfRule type="expression" dxfId="276" priority="808">
      <formula>$C28="Modification MCC"</formula>
    </cfRule>
  </conditionalFormatting>
  <conditionalFormatting sqref="G36:L67 G68:S69">
    <cfRule type="expression" dxfId="275" priority="827">
      <formula>$C36="Modification MCC"</formula>
    </cfRule>
    <cfRule type="expression" dxfId="274" priority="828">
      <formula>$C36="Modification"</formula>
    </cfRule>
    <cfRule type="expression" dxfId="273" priority="829">
      <formula>$C36="Création"</formula>
    </cfRule>
    <cfRule type="expression" dxfId="272" priority="830">
      <formula>$C36="Fermeture"</formula>
    </cfRule>
  </conditionalFormatting>
  <conditionalFormatting sqref="G75:L81 G82:S83">
    <cfRule type="expression" dxfId="271" priority="817">
      <formula>$C75="Modification MCC"</formula>
    </cfRule>
    <cfRule type="expression" dxfId="270" priority="818">
      <formula>$C75="Modification"</formula>
    </cfRule>
    <cfRule type="expression" dxfId="269" priority="819">
      <formula>$C75="Création"</formula>
    </cfRule>
    <cfRule type="expression" dxfId="268" priority="820">
      <formula>$C75="Fermeture"</formula>
    </cfRule>
  </conditionalFormatting>
  <conditionalFormatting sqref="G28:R29">
    <cfRule type="expression" dxfId="267" priority="3">
      <formula>$B28="Option"</formula>
    </cfRule>
  </conditionalFormatting>
  <conditionalFormatting sqref="G30:S35">
    <cfRule type="expression" dxfId="266" priority="11">
      <formula>$B30="Option"</formula>
    </cfRule>
  </conditionalFormatting>
  <conditionalFormatting sqref="J1:J785">
    <cfRule type="expression" dxfId="265" priority="823">
      <formula>$I1="NON"</formula>
    </cfRule>
  </conditionalFormatting>
  <conditionalFormatting sqref="L1:L785">
    <cfRule type="expression" dxfId="264" priority="812">
      <formula>$K1="CCI (CC Intégral)"</formula>
    </cfRule>
    <cfRule type="expression" dxfId="263" priority="813">
      <formula>$K1="CT (Contrôle terminal)"</formula>
    </cfRule>
  </conditionalFormatting>
  <conditionalFormatting sqref="L18:L86">
    <cfRule type="expression" dxfId="262" priority="825">
      <formula>$K1="CT (Contrôle terminal)"</formula>
    </cfRule>
    <cfRule type="expression" dxfId="261" priority="826">
      <formula>$K1="CCI (CC Intégral)"</formula>
    </cfRule>
  </conditionalFormatting>
  <conditionalFormatting sqref="M1:M28 M68:M69 M82:M785">
    <cfRule type="expression" dxfId="260" priority="824">
      <formula>$K1="CT (Contrôle terminal)"</formula>
    </cfRule>
  </conditionalFormatting>
  <conditionalFormatting sqref="M18">
    <cfRule type="expression" dxfId="259" priority="835">
      <formula>$K1="CT (Contrôle terminal)"</formula>
    </cfRule>
  </conditionalFormatting>
  <conditionalFormatting sqref="M29">
    <cfRule type="expression" dxfId="258" priority="1">
      <formula>$B29="Option"</formula>
    </cfRule>
    <cfRule type="expression" dxfId="257" priority="2">
      <formula>$K29="CT (Contrôle terminal)"</formula>
    </cfRule>
    <cfRule type="expression" dxfId="256" priority="4">
      <formula>$K29="CT (Contrôle terminal)"</formula>
    </cfRule>
    <cfRule type="expression" dxfId="255" priority="5">
      <formula>$C29="Modification MCC"</formula>
    </cfRule>
    <cfRule type="expression" dxfId="254" priority="6">
      <formula>$C29="Modification"</formula>
    </cfRule>
    <cfRule type="expression" dxfId="253" priority="7">
      <formula>$C29="Création"</formula>
    </cfRule>
    <cfRule type="expression" dxfId="252" priority="8">
      <formula>$C29="Fermeture"</formula>
    </cfRule>
  </conditionalFormatting>
  <conditionalFormatting sqref="M30:M33">
    <cfRule type="expression" dxfId="251" priority="12">
      <formula>$K30="CT (Contrôle terminal)"</formula>
    </cfRule>
  </conditionalFormatting>
  <conditionalFormatting sqref="M31:M33">
    <cfRule type="expression" dxfId="250" priority="9">
      <formula>$B31="Option"</formula>
    </cfRule>
    <cfRule type="expression" dxfId="249" priority="10">
      <formula>$K31="CT (Contrôle terminal)"</formula>
    </cfRule>
    <cfRule type="expression" dxfId="248" priority="13">
      <formula>$C31="Modification MCC"</formula>
    </cfRule>
    <cfRule type="expression" dxfId="247" priority="14">
      <formula>$C31="Modification"</formula>
    </cfRule>
    <cfRule type="expression" dxfId="246" priority="15">
      <formula>$C31="Création"</formula>
    </cfRule>
    <cfRule type="expression" dxfId="245" priority="16">
      <formula>$C31="Fermeture"</formula>
    </cfRule>
  </conditionalFormatting>
  <conditionalFormatting sqref="M34:M36 M40">
    <cfRule type="expression" dxfId="244" priority="794">
      <formula>$K34="CT (Contrôle terminal)"</formula>
    </cfRule>
  </conditionalFormatting>
  <conditionalFormatting sqref="M37:M39">
    <cfRule type="expression" dxfId="243" priority="17">
      <formula>$B37="Option"</formula>
    </cfRule>
    <cfRule type="expression" dxfId="242" priority="18">
      <formula>$K37="CT (Contrôle terminal)"</formula>
    </cfRule>
    <cfRule type="expression" dxfId="241" priority="20">
      <formula>$K37="CT (Contrôle terminal)"</formula>
    </cfRule>
    <cfRule type="expression" dxfId="240" priority="21">
      <formula>$C37="Modification MCC"</formula>
    </cfRule>
    <cfRule type="expression" dxfId="239" priority="22">
      <formula>$C37="Modification"</formula>
    </cfRule>
    <cfRule type="expression" dxfId="238" priority="23">
      <formula>$C37="Création"</formula>
    </cfRule>
    <cfRule type="expression" dxfId="237" priority="24">
      <formula>$C37="Fermeture"</formula>
    </cfRule>
  </conditionalFormatting>
  <conditionalFormatting sqref="M41:M43">
    <cfRule type="expression" dxfId="236" priority="25">
      <formula>$B41="Option"</formula>
    </cfRule>
    <cfRule type="expression" dxfId="235" priority="26">
      <formula>$K41="CT (Contrôle terminal)"</formula>
    </cfRule>
    <cfRule type="expression" dxfId="234" priority="28">
      <formula>$K41="CT (Contrôle terminal)"</formula>
    </cfRule>
    <cfRule type="expression" dxfId="233" priority="29">
      <formula>$C41="Modification MCC"</formula>
    </cfRule>
    <cfRule type="expression" dxfId="232" priority="30">
      <formula>$C41="Modification"</formula>
    </cfRule>
    <cfRule type="expression" dxfId="231" priority="31">
      <formula>$C41="Création"</formula>
    </cfRule>
    <cfRule type="expression" dxfId="230" priority="32">
      <formula>$C41="Fermeture"</formula>
    </cfRule>
  </conditionalFormatting>
  <conditionalFormatting sqref="M44 M48">
    <cfRule type="expression" dxfId="229" priority="787">
      <formula>$K44="CT (Contrôle terminal)"</formula>
    </cfRule>
  </conditionalFormatting>
  <conditionalFormatting sqref="M45:M47">
    <cfRule type="expression" dxfId="228" priority="33">
      <formula>$B45="Option"</formula>
    </cfRule>
    <cfRule type="expression" dxfId="227" priority="34">
      <formula>$K45="CT (Contrôle terminal)"</formula>
    </cfRule>
    <cfRule type="expression" dxfId="226" priority="36">
      <formula>$K45="CT (Contrôle terminal)"</formula>
    </cfRule>
    <cfRule type="expression" dxfId="225" priority="37">
      <formula>$C45="Modification MCC"</formula>
    </cfRule>
    <cfRule type="expression" dxfId="224" priority="38">
      <formula>$C45="Modification"</formula>
    </cfRule>
    <cfRule type="expression" dxfId="223" priority="39">
      <formula>$C45="Création"</formula>
    </cfRule>
    <cfRule type="expression" dxfId="222" priority="40">
      <formula>$C45="Fermeture"</formula>
    </cfRule>
  </conditionalFormatting>
  <conditionalFormatting sqref="M49">
    <cfRule type="expression" dxfId="221" priority="665">
      <formula>$B49="Option"</formula>
    </cfRule>
    <cfRule type="expression" dxfId="220" priority="666">
      <formula>$K49="CT (Contrôle terminal)"</formula>
    </cfRule>
    <cfRule type="expression" dxfId="219" priority="669">
      <formula>$C49="Modification MCC"</formula>
    </cfRule>
    <cfRule type="expression" dxfId="218" priority="670">
      <formula>$C49="Modification"</formula>
    </cfRule>
    <cfRule type="expression" dxfId="217" priority="671">
      <formula>$C49="Création"</formula>
    </cfRule>
    <cfRule type="expression" dxfId="216" priority="672">
      <formula>$C49="Fermeture"</formula>
    </cfRule>
  </conditionalFormatting>
  <conditionalFormatting sqref="M49:M50">
    <cfRule type="expression" dxfId="215" priority="668">
      <formula>$K49="CT (Contrôle terminal)"</formula>
    </cfRule>
  </conditionalFormatting>
  <conditionalFormatting sqref="M51">
    <cfRule type="expression" dxfId="214" priority="657">
      <formula>$B51="Option"</formula>
    </cfRule>
    <cfRule type="expression" dxfId="213" priority="658">
      <formula>$K51="CT (Contrôle terminal)"</formula>
    </cfRule>
    <cfRule type="expression" dxfId="212" priority="660">
      <formula>$K51="CT (Contrôle terminal)"</formula>
    </cfRule>
    <cfRule type="expression" dxfId="211" priority="661">
      <formula>$C51="Modification MCC"</formula>
    </cfRule>
    <cfRule type="expression" dxfId="210" priority="662">
      <formula>$C51="Modification"</formula>
    </cfRule>
    <cfRule type="expression" dxfId="209" priority="663">
      <formula>$C51="Création"</formula>
    </cfRule>
    <cfRule type="expression" dxfId="208" priority="664">
      <formula>$C51="Fermeture"</formula>
    </cfRule>
  </conditionalFormatting>
  <conditionalFormatting sqref="M52 M56">
    <cfRule type="expression" dxfId="207" priority="780">
      <formula>$K52="CT (Contrôle terminal)"</formula>
    </cfRule>
  </conditionalFormatting>
  <conditionalFormatting sqref="M53">
    <cfRule type="expression" dxfId="206" priority="649">
      <formula>$B53="Option"</formula>
    </cfRule>
    <cfRule type="expression" dxfId="205" priority="650">
      <formula>$K53="CT (Contrôle terminal)"</formula>
    </cfRule>
    <cfRule type="expression" dxfId="204" priority="653">
      <formula>$C53="Modification MCC"</formula>
    </cfRule>
    <cfRule type="expression" dxfId="203" priority="654">
      <formula>$C53="Modification"</formula>
    </cfRule>
    <cfRule type="expression" dxfId="202" priority="655">
      <formula>$C53="Création"</formula>
    </cfRule>
    <cfRule type="expression" dxfId="201" priority="656">
      <formula>$C53="Fermeture"</formula>
    </cfRule>
  </conditionalFormatting>
  <conditionalFormatting sqref="M53:M54">
    <cfRule type="expression" dxfId="200" priority="652">
      <formula>$K53="CT (Contrôle terminal)"</formula>
    </cfRule>
  </conditionalFormatting>
  <conditionalFormatting sqref="M55">
    <cfRule type="expression" dxfId="199" priority="641">
      <formula>$B55="Option"</formula>
    </cfRule>
    <cfRule type="expression" dxfId="198" priority="642">
      <formula>$K55="CT (Contrôle terminal)"</formula>
    </cfRule>
    <cfRule type="expression" dxfId="197" priority="644">
      <formula>$K55="CT (Contrôle terminal)"</formula>
    </cfRule>
    <cfRule type="expression" dxfId="196" priority="645">
      <formula>$C55="Modification MCC"</formula>
    </cfRule>
    <cfRule type="expression" dxfId="195" priority="646">
      <formula>$C55="Modification"</formula>
    </cfRule>
    <cfRule type="expression" dxfId="194" priority="647">
      <formula>$C55="Création"</formula>
    </cfRule>
    <cfRule type="expression" dxfId="193" priority="648">
      <formula>$C55="Fermeture"</formula>
    </cfRule>
  </conditionalFormatting>
  <conditionalFormatting sqref="M57:M59">
    <cfRule type="expression" dxfId="192" priority="41">
      <formula>$B57="Option"</formula>
    </cfRule>
    <cfRule type="expression" dxfId="191" priority="42">
      <formula>$K57="CT (Contrôle terminal)"</formula>
    </cfRule>
    <cfRule type="expression" dxfId="190" priority="44">
      <formula>$K57="CT (Contrôle terminal)"</formula>
    </cfRule>
    <cfRule type="expression" dxfId="189" priority="45">
      <formula>$C57="Modification MCC"</formula>
    </cfRule>
    <cfRule type="expression" dxfId="188" priority="46">
      <formula>$C57="Modification"</formula>
    </cfRule>
    <cfRule type="expression" dxfId="187" priority="47">
      <formula>$C57="Création"</formula>
    </cfRule>
    <cfRule type="expression" dxfId="186" priority="48">
      <formula>$C57="Fermeture"</formula>
    </cfRule>
  </conditionalFormatting>
  <conditionalFormatting sqref="M60:M63">
    <cfRule type="expression" dxfId="185" priority="52">
      <formula>$K60="CT (Contrôle terminal)"</formula>
    </cfRule>
  </conditionalFormatting>
  <conditionalFormatting sqref="M61:M63">
    <cfRule type="expression" dxfId="184" priority="49">
      <formula>$B61="Option"</formula>
    </cfRule>
    <cfRule type="expression" dxfId="183" priority="50">
      <formula>$K61="CT (Contrôle terminal)"</formula>
    </cfRule>
    <cfRule type="expression" dxfId="182" priority="53">
      <formula>$C61="Modification MCC"</formula>
    </cfRule>
    <cfRule type="expression" dxfId="181" priority="54">
      <formula>$C61="Modification"</formula>
    </cfRule>
    <cfRule type="expression" dxfId="180" priority="55">
      <formula>$C61="Création"</formula>
    </cfRule>
    <cfRule type="expression" dxfId="179" priority="56">
      <formula>$C61="Fermeture"</formula>
    </cfRule>
  </conditionalFormatting>
  <conditionalFormatting sqref="M64:M67">
    <cfRule type="expression" dxfId="178" priority="60">
      <formula>$K64="CT (Contrôle terminal)"</formula>
    </cfRule>
  </conditionalFormatting>
  <conditionalFormatting sqref="M65:M67">
    <cfRule type="expression" dxfId="177" priority="57">
      <formula>$B65="Option"</formula>
    </cfRule>
    <cfRule type="expression" dxfId="176" priority="58">
      <formula>$K65="CT (Contrôle terminal)"</formula>
    </cfRule>
    <cfRule type="expression" dxfId="175" priority="61">
      <formula>$C65="Modification MCC"</formula>
    </cfRule>
    <cfRule type="expression" dxfId="174" priority="62">
      <formula>$C65="Modification"</formula>
    </cfRule>
    <cfRule type="expression" dxfId="173" priority="63">
      <formula>$C65="Création"</formula>
    </cfRule>
    <cfRule type="expression" dxfId="172" priority="64">
      <formula>$C65="Fermeture"</formula>
    </cfRule>
  </conditionalFormatting>
  <conditionalFormatting sqref="M70">
    <cfRule type="expression" dxfId="171" priority="801">
      <formula>$K70="CT (Contrôle terminal)"</formula>
    </cfRule>
  </conditionalFormatting>
  <conditionalFormatting sqref="M71:M72">
    <cfRule type="expression" dxfId="170" priority="65">
      <formula>$B71="Option"</formula>
    </cfRule>
    <cfRule type="expression" dxfId="169" priority="66">
      <formula>$K71="CT (Contrôle terminal)"</formula>
    </cfRule>
    <cfRule type="expression" dxfId="168" priority="68">
      <formula>$K71="CT (Contrôle terminal)"</formula>
    </cfRule>
    <cfRule type="expression" dxfId="167" priority="69">
      <formula>$C71="Modification MCC"</formula>
    </cfRule>
    <cfRule type="expression" dxfId="166" priority="70">
      <formula>$C71="Modification"</formula>
    </cfRule>
    <cfRule type="expression" dxfId="165" priority="71">
      <formula>$C71="Création"</formula>
    </cfRule>
    <cfRule type="expression" dxfId="164" priority="72">
      <formula>$C71="Fermeture"</formula>
    </cfRule>
  </conditionalFormatting>
  <conditionalFormatting sqref="M73:M81">
    <cfRule type="expression" dxfId="163" priority="548">
      <formula>$K73="CT (Contrôle terminal)"</formula>
    </cfRule>
  </conditionalFormatting>
  <conditionalFormatting sqref="M75:M81">
    <cfRule type="expression" dxfId="162" priority="540">
      <formula>$K75="CT (Contrôle terminal)"</formula>
    </cfRule>
    <cfRule type="expression" dxfId="161" priority="547">
      <formula>$B75="Option"</formula>
    </cfRule>
    <cfRule type="expression" dxfId="160" priority="549">
      <formula>$C75="Modification MCC"</formula>
    </cfRule>
    <cfRule type="expression" dxfId="159" priority="550">
      <formula>$C75="Modification"</formula>
    </cfRule>
    <cfRule type="expression" dxfId="158" priority="551">
      <formula>$C75="Création"</formula>
    </cfRule>
    <cfRule type="expression" dxfId="157" priority="552">
      <formula>$C75="Fermeture"</formula>
    </cfRule>
  </conditionalFormatting>
  <conditionalFormatting sqref="M49:O50">
    <cfRule type="expression" dxfId="156" priority="667">
      <formula>$B49="Option"</formula>
    </cfRule>
  </conditionalFormatting>
  <conditionalFormatting sqref="M51:O51">
    <cfRule type="expression" dxfId="155" priority="659">
      <formula>$B51="Option"</formula>
    </cfRule>
  </conditionalFormatting>
  <conditionalFormatting sqref="M53:O54">
    <cfRule type="expression" dxfId="154" priority="651">
      <formula>$B53="Option"</formula>
    </cfRule>
  </conditionalFormatting>
  <conditionalFormatting sqref="M55:O55">
    <cfRule type="expression" dxfId="153" priority="643">
      <formula>$B55="Option"</formula>
    </cfRule>
  </conditionalFormatting>
  <conditionalFormatting sqref="M36:R36 M40:R40 N37:O39 N41:O43 Q37:R39 Q41:R43">
    <cfRule type="expression" dxfId="152" priority="795">
      <formula>$C36="Modification MCC"</formula>
    </cfRule>
  </conditionalFormatting>
  <conditionalFormatting sqref="M36:R36 M40:R40">
    <cfRule type="expression" dxfId="151" priority="792">
      <formula>$B36="Option"</formula>
    </cfRule>
  </conditionalFormatting>
  <conditionalFormatting sqref="M36:R36 N37:O39 Q37:R39 M40:R40 N41:O43 Q41:R43">
    <cfRule type="expression" dxfId="150" priority="796">
      <formula>$C36="Modification"</formula>
    </cfRule>
    <cfRule type="expression" dxfId="149" priority="797">
      <formula>$C36="Création"</formula>
    </cfRule>
    <cfRule type="expression" dxfId="148" priority="798">
      <formula>$C36="Fermeture"</formula>
    </cfRule>
  </conditionalFormatting>
  <conditionalFormatting sqref="M44:R44 M48:R48 N45:O47 N49:O49 M50:O50 N51:O51 Q45:R47 Q49:R51">
    <cfRule type="expression" dxfId="147" priority="788">
      <formula>$C44="Modification MCC"</formula>
    </cfRule>
  </conditionalFormatting>
  <conditionalFormatting sqref="M44:R44 M48:R48">
    <cfRule type="expression" dxfId="146" priority="785">
      <formula>$B44="Option"</formula>
    </cfRule>
  </conditionalFormatting>
  <conditionalFormatting sqref="M44:R44 N45:O47 Q45:R47 M48:R48 N49:O49 Q49:R51 M50:O50 N51:O51">
    <cfRule type="expression" dxfId="145" priority="789">
      <formula>$C44="Modification"</formula>
    </cfRule>
    <cfRule type="expression" dxfId="144" priority="790">
      <formula>$C44="Création"</formula>
    </cfRule>
    <cfRule type="expression" dxfId="143" priority="791">
      <formula>$C44="Fermeture"</formula>
    </cfRule>
  </conditionalFormatting>
  <conditionalFormatting sqref="M52:R52 M56:R56 N53:O53 M54:O54 N55:O55 N57:O59 Q53:R55 Q57:R59">
    <cfRule type="expression" dxfId="142" priority="781">
      <formula>$C52="Modification MCC"</formula>
    </cfRule>
  </conditionalFormatting>
  <conditionalFormatting sqref="M52:R52 M56:R56">
    <cfRule type="expression" dxfId="141" priority="778">
      <formula>$B52="Option"</formula>
    </cfRule>
  </conditionalFormatting>
  <conditionalFormatting sqref="M52:R52 N53:O53 Q53:R55 M54:O54 N55:O55 M56:R56 N57:O59 Q57:R59">
    <cfRule type="expression" dxfId="140" priority="782">
      <formula>$C52="Modification"</formula>
    </cfRule>
    <cfRule type="expression" dxfId="139" priority="783">
      <formula>$C52="Création"</formula>
    </cfRule>
    <cfRule type="expression" dxfId="138" priority="784">
      <formula>$C52="Fermeture"</formula>
    </cfRule>
  </conditionalFormatting>
  <conditionalFormatting sqref="M70:R70 N71:O72 M73:S74 N75:O81 Q71:R72 Q75:R81">
    <cfRule type="expression" dxfId="137" priority="802">
      <formula>$C70="Modification MCC"</formula>
    </cfRule>
  </conditionalFormatting>
  <conditionalFormatting sqref="M70:R70 N71:O72 Q71:R72 M73:S74 N75:O81 Q75:R81">
    <cfRule type="expression" dxfId="136" priority="803">
      <formula>$C70="Modification"</formula>
    </cfRule>
    <cfRule type="expression" dxfId="135" priority="804">
      <formula>$C70="Création"</formula>
    </cfRule>
    <cfRule type="expression" dxfId="134" priority="805">
      <formula>$C70="Fermeture"</formula>
    </cfRule>
  </conditionalFormatting>
  <conditionalFormatting sqref="M70:R70">
    <cfRule type="expression" dxfId="133" priority="799">
      <formula>$B70="Option"</formula>
    </cfRule>
  </conditionalFormatting>
  <conditionalFormatting sqref="M37:S39">
    <cfRule type="expression" dxfId="132" priority="19">
      <formula>$B37="Option"</formula>
    </cfRule>
  </conditionalFormatting>
  <conditionalFormatting sqref="M41:S43">
    <cfRule type="expression" dxfId="131" priority="27">
      <formula>$B41="Option"</formula>
    </cfRule>
  </conditionalFormatting>
  <conditionalFormatting sqref="M45:S47">
    <cfRule type="expression" dxfId="130" priority="35">
      <formula>$B45="Option"</formula>
    </cfRule>
  </conditionalFormatting>
  <conditionalFormatting sqref="M57:S59">
    <cfRule type="expression" dxfId="129" priority="43">
      <formula>$B57="Option"</formula>
    </cfRule>
  </conditionalFormatting>
  <conditionalFormatting sqref="M60:S60 N61:O63 M64:S64 N65:O67 Q61:R63 Q65:R67">
    <cfRule type="expression" dxfId="128" priority="774">
      <formula>$C60="Modification MCC"</formula>
    </cfRule>
  </conditionalFormatting>
  <conditionalFormatting sqref="M60:S60 N61:O63 Q61:R63 M64:S64 N65:O67 Q65:R67">
    <cfRule type="expression" dxfId="127" priority="775">
      <formula>$C60="Modification"</formula>
    </cfRule>
    <cfRule type="expression" dxfId="126" priority="776">
      <formula>$C60="Création"</formula>
    </cfRule>
    <cfRule type="expression" dxfId="125" priority="777">
      <formula>$C60="Fermeture"</formula>
    </cfRule>
  </conditionalFormatting>
  <conditionalFormatting sqref="M60:S63">
    <cfRule type="expression" dxfId="124" priority="51">
      <formula>$B60="Option"</formula>
    </cfRule>
  </conditionalFormatting>
  <conditionalFormatting sqref="M64:S67">
    <cfRule type="expression" dxfId="123" priority="59">
      <formula>$B64="Option"</formula>
    </cfRule>
  </conditionalFormatting>
  <conditionalFormatting sqref="M71:S81">
    <cfRule type="expression" dxfId="122" priority="67">
      <formula>$B71="Option"</formula>
    </cfRule>
  </conditionalFormatting>
  <conditionalFormatting sqref="N1:O785">
    <cfRule type="expression" dxfId="121" priority="770">
      <formula>$K1="CCI (CC Intégral)"</formula>
    </cfRule>
  </conditionalFormatting>
  <conditionalFormatting sqref="P28:P29">
    <cfRule type="expression" dxfId="120" priority="488">
      <formula>$C28="Modification MCC"</formula>
    </cfRule>
    <cfRule type="expression" dxfId="119" priority="489">
      <formula>$C28="Modification"</formula>
    </cfRule>
    <cfRule type="expression" dxfId="118" priority="490">
      <formula>$C28="Création"</formula>
    </cfRule>
    <cfRule type="expression" dxfId="117" priority="491">
      <formula>$C28="Fermeture"</formula>
    </cfRule>
  </conditionalFormatting>
  <conditionalFormatting sqref="P31:P33">
    <cfRule type="expression" dxfId="116" priority="473">
      <formula>$C31="Modification MCC"</formula>
    </cfRule>
    <cfRule type="expression" dxfId="115" priority="474">
      <formula>$C31="Modification"</formula>
    </cfRule>
    <cfRule type="expression" dxfId="114" priority="475">
      <formula>$C31="Création"</formula>
    </cfRule>
    <cfRule type="expression" dxfId="113" priority="476">
      <formula>$C31="Fermeture"</formula>
    </cfRule>
  </conditionalFormatting>
  <conditionalFormatting sqref="P37:P39">
    <cfRule type="expression" dxfId="112" priority="458">
      <formula>$C37="Modification MCC"</formula>
    </cfRule>
    <cfRule type="expression" dxfId="111" priority="459">
      <formula>$C37="Modification"</formula>
    </cfRule>
    <cfRule type="expression" dxfId="110" priority="460">
      <formula>$C37="Création"</formula>
    </cfRule>
    <cfRule type="expression" dxfId="109" priority="461">
      <formula>$C37="Fermeture"</formula>
    </cfRule>
  </conditionalFormatting>
  <conditionalFormatting sqref="P41:P43">
    <cfRule type="expression" dxfId="108" priority="443">
      <formula>$C41="Modification MCC"</formula>
    </cfRule>
    <cfRule type="expression" dxfId="107" priority="444">
      <formula>$C41="Modification"</formula>
    </cfRule>
    <cfRule type="expression" dxfId="106" priority="445">
      <formula>$C41="Création"</formula>
    </cfRule>
    <cfRule type="expression" dxfId="105" priority="446">
      <formula>$C41="Fermeture"</formula>
    </cfRule>
  </conditionalFormatting>
  <conditionalFormatting sqref="P45:P47">
    <cfRule type="expression" dxfId="104" priority="428">
      <formula>$C45="Modification MCC"</formula>
    </cfRule>
    <cfRule type="expression" dxfId="103" priority="429">
      <formula>$C45="Modification"</formula>
    </cfRule>
    <cfRule type="expression" dxfId="102" priority="430">
      <formula>$C45="Création"</formula>
    </cfRule>
    <cfRule type="expression" dxfId="101" priority="431">
      <formula>$C45="Fermeture"</formula>
    </cfRule>
  </conditionalFormatting>
  <conditionalFormatting sqref="P49:P51">
    <cfRule type="expression" dxfId="100" priority="413">
      <formula>$C49="Modification MCC"</formula>
    </cfRule>
    <cfRule type="expression" dxfId="99" priority="414">
      <formula>$C49="Modification"</formula>
    </cfRule>
    <cfRule type="expression" dxfId="98" priority="415">
      <formula>$C49="Création"</formula>
    </cfRule>
    <cfRule type="expression" dxfId="97" priority="416">
      <formula>$C49="Fermeture"</formula>
    </cfRule>
  </conditionalFormatting>
  <conditionalFormatting sqref="P53:P55">
    <cfRule type="expression" dxfId="96" priority="398">
      <formula>$C53="Modification MCC"</formula>
    </cfRule>
    <cfRule type="expression" dxfId="95" priority="399">
      <formula>$C53="Modification"</formula>
    </cfRule>
    <cfRule type="expression" dxfId="94" priority="400">
      <formula>$C53="Création"</formula>
    </cfRule>
    <cfRule type="expression" dxfId="93" priority="401">
      <formula>$C53="Fermeture"</formula>
    </cfRule>
  </conditionalFormatting>
  <conditionalFormatting sqref="P57:P59">
    <cfRule type="expression" dxfId="92" priority="383">
      <formula>$C57="Modification MCC"</formula>
    </cfRule>
    <cfRule type="expression" dxfId="91" priority="384">
      <formula>$C57="Modification"</formula>
    </cfRule>
    <cfRule type="expression" dxfId="90" priority="385">
      <formula>$C57="Création"</formula>
    </cfRule>
    <cfRule type="expression" dxfId="89" priority="386">
      <formula>$C57="Fermeture"</formula>
    </cfRule>
  </conditionalFormatting>
  <conditionalFormatting sqref="P61:P63">
    <cfRule type="expression" dxfId="88" priority="368">
      <formula>$C61="Modification MCC"</formula>
    </cfRule>
    <cfRule type="expression" dxfId="87" priority="369">
      <formula>$C61="Modification"</formula>
    </cfRule>
    <cfRule type="expression" dxfId="86" priority="370">
      <formula>$C61="Création"</formula>
    </cfRule>
    <cfRule type="expression" dxfId="85" priority="371">
      <formula>$C61="Fermeture"</formula>
    </cfRule>
  </conditionalFormatting>
  <conditionalFormatting sqref="P65:P67">
    <cfRule type="expression" dxfId="84" priority="353">
      <formula>$C65="Modification MCC"</formula>
    </cfRule>
    <cfRule type="expression" dxfId="83" priority="354">
      <formula>$C65="Modification"</formula>
    </cfRule>
    <cfRule type="expression" dxfId="82" priority="355">
      <formula>$C65="Création"</formula>
    </cfRule>
    <cfRule type="expression" dxfId="81" priority="356">
      <formula>$C65="Fermeture"</formula>
    </cfRule>
  </conditionalFormatting>
  <conditionalFormatting sqref="P71:P72">
    <cfRule type="expression" dxfId="80" priority="343">
      <formula>$C71="Modification MCC"</formula>
    </cfRule>
    <cfRule type="expression" dxfId="79" priority="344">
      <formula>$C71="Modification"</formula>
    </cfRule>
    <cfRule type="expression" dxfId="78" priority="345">
      <formula>$C71="Création"</formula>
    </cfRule>
    <cfRule type="expression" dxfId="77" priority="346">
      <formula>$C71="Fermeture"</formula>
    </cfRule>
  </conditionalFormatting>
  <conditionalFormatting sqref="P75:P81">
    <cfRule type="expression" dxfId="76" priority="308">
      <formula>$C75="Modification MCC"</formula>
    </cfRule>
    <cfRule type="expression" dxfId="75" priority="309">
      <formula>$C75="Modification"</formula>
    </cfRule>
    <cfRule type="expression" dxfId="74" priority="310">
      <formula>$C75="Création"</formula>
    </cfRule>
    <cfRule type="expression" dxfId="73" priority="311">
      <formula>$C75="Fermeture"</formula>
    </cfRule>
  </conditionalFormatting>
  <conditionalFormatting sqref="P14:S17 B15:M17 B1:S9 J10:S11 B12:M12 B14:N14 B13:L13 B10:E10 B11:D11 P12 B87:S785">
    <cfRule type="expression" dxfId="72" priority="837">
      <formula>$D1="Modification"</formula>
    </cfRule>
  </conditionalFormatting>
  <conditionalFormatting sqref="P49:S51">
    <cfRule type="expression" dxfId="71" priority="199">
      <formula>$B49="Option"</formula>
    </cfRule>
  </conditionalFormatting>
  <conditionalFormatting sqref="P53:S55">
    <cfRule type="expression" dxfId="70" priority="181">
      <formula>$B53="Option"</formula>
    </cfRule>
  </conditionalFormatting>
  <conditionalFormatting sqref="Q1:R785">
    <cfRule type="expression" dxfId="69" priority="769">
      <formula>$P1="Autres"</formula>
    </cfRule>
  </conditionalFormatting>
  <conditionalFormatting sqref="S1:S35 S71:S785">
    <cfRule type="expression" dxfId="68" priority="272">
      <formula>$P1="CT (Contrôle terminal)"</formula>
    </cfRule>
  </conditionalFormatting>
  <conditionalFormatting sqref="S28">
    <cfRule type="expression" dxfId="67" priority="297">
      <formula>$C28="Modification MCC"</formula>
    </cfRule>
    <cfRule type="expression" dxfId="66" priority="298">
      <formula>$C28="Modification"</formula>
    </cfRule>
    <cfRule type="expression" dxfId="65" priority="299">
      <formula>$C28="Création"</formula>
    </cfRule>
    <cfRule type="expression" dxfId="64" priority="300">
      <formula>$C28="Fermeture"</formula>
    </cfRule>
  </conditionalFormatting>
  <conditionalFormatting sqref="S29">
    <cfRule type="expression" dxfId="63" priority="289">
      <formula>$B29="Option"</formula>
    </cfRule>
    <cfRule type="expression" dxfId="62" priority="291">
      <formula>$C29="Modification MCC"</formula>
    </cfRule>
    <cfRule type="expression" dxfId="61" priority="292">
      <formula>$C29="Modification"</formula>
    </cfRule>
    <cfRule type="expression" dxfId="60" priority="293">
      <formula>$C29="Création"</formula>
    </cfRule>
    <cfRule type="expression" dxfId="59" priority="294">
      <formula>$C29="Fermeture"</formula>
    </cfRule>
  </conditionalFormatting>
  <conditionalFormatting sqref="S31:S33">
    <cfRule type="expression" dxfId="58" priority="273">
      <formula>$C31="Modification MCC"</formula>
    </cfRule>
    <cfRule type="expression" dxfId="57" priority="274">
      <formula>$C31="Modification"</formula>
    </cfRule>
    <cfRule type="expression" dxfId="56" priority="275">
      <formula>$C31="Création"</formula>
    </cfRule>
    <cfRule type="expression" dxfId="55" priority="276">
      <formula>$C31="Fermeture"</formula>
    </cfRule>
  </conditionalFormatting>
  <conditionalFormatting sqref="S37:S39">
    <cfRule type="expression" dxfId="54" priority="254">
      <formula>$P37="CT (Contrôle terminal)"</formula>
    </cfRule>
    <cfRule type="expression" dxfId="53" priority="255">
      <formula>$C37="Modification MCC"</formula>
    </cfRule>
    <cfRule type="expression" dxfId="52" priority="256">
      <formula>$C37="Modification"</formula>
    </cfRule>
    <cfRule type="expression" dxfId="51" priority="257">
      <formula>$C37="Création"</formula>
    </cfRule>
    <cfRule type="expression" dxfId="50" priority="258">
      <formula>$C37="Fermeture"</formula>
    </cfRule>
  </conditionalFormatting>
  <conditionalFormatting sqref="S41:S43">
    <cfRule type="expression" dxfId="49" priority="236">
      <formula>$P41="CT (Contrôle terminal)"</formula>
    </cfRule>
    <cfRule type="expression" dxfId="48" priority="237">
      <formula>$C41="Modification MCC"</formula>
    </cfRule>
    <cfRule type="expression" dxfId="47" priority="238">
      <formula>$C41="Modification"</formula>
    </cfRule>
    <cfRule type="expression" dxfId="46" priority="239">
      <formula>$C41="Création"</formula>
    </cfRule>
    <cfRule type="expression" dxfId="45" priority="240">
      <formula>$C41="Fermeture"</formula>
    </cfRule>
  </conditionalFormatting>
  <conditionalFormatting sqref="S45:S47">
    <cfRule type="expression" dxfId="44" priority="218">
      <formula>$P45="CT (Contrôle terminal)"</formula>
    </cfRule>
    <cfRule type="expression" dxfId="43" priority="219">
      <formula>$C45="Modification MCC"</formula>
    </cfRule>
    <cfRule type="expression" dxfId="42" priority="220">
      <formula>$C45="Modification"</formula>
    </cfRule>
    <cfRule type="expression" dxfId="41" priority="221">
      <formula>$C45="Création"</formula>
    </cfRule>
    <cfRule type="expression" dxfId="40" priority="222">
      <formula>$C45="Fermeture"</formula>
    </cfRule>
  </conditionalFormatting>
  <conditionalFormatting sqref="S49:S51">
    <cfRule type="expression" dxfId="39" priority="200">
      <formula>$P49="CT (Contrôle terminal)"</formula>
    </cfRule>
    <cfRule type="expression" dxfId="38" priority="201">
      <formula>$C49="Modification MCC"</formula>
    </cfRule>
    <cfRule type="expression" dxfId="37" priority="202">
      <formula>$C49="Modification"</formula>
    </cfRule>
    <cfRule type="expression" dxfId="36" priority="203">
      <formula>$C49="Création"</formula>
    </cfRule>
    <cfRule type="expression" dxfId="35" priority="204">
      <formula>$C49="Fermeture"</formula>
    </cfRule>
  </conditionalFormatting>
  <conditionalFormatting sqref="S53:S55">
    <cfRule type="expression" dxfId="34" priority="182">
      <formula>$P53="CT (Contrôle terminal)"</formula>
    </cfRule>
    <cfRule type="expression" dxfId="33" priority="183">
      <formula>$C53="Modification MCC"</formula>
    </cfRule>
    <cfRule type="expression" dxfId="32" priority="184">
      <formula>$C53="Modification"</formula>
    </cfRule>
    <cfRule type="expression" dxfId="31" priority="185">
      <formula>$C53="Création"</formula>
    </cfRule>
    <cfRule type="expression" dxfId="30" priority="186">
      <formula>$C53="Fermeture"</formula>
    </cfRule>
  </conditionalFormatting>
  <conditionalFormatting sqref="S57:S59">
    <cfRule type="expression" dxfId="29" priority="165">
      <formula>$C57="Modification MCC"</formula>
    </cfRule>
    <cfRule type="expression" dxfId="28" priority="166">
      <formula>$C57="Modification"</formula>
    </cfRule>
    <cfRule type="expression" dxfId="27" priority="167">
      <formula>$C57="Création"</formula>
    </cfRule>
    <cfRule type="expression" dxfId="26" priority="168">
      <formula>$C57="Fermeture"</formula>
    </cfRule>
  </conditionalFormatting>
  <conditionalFormatting sqref="S57:S69">
    <cfRule type="expression" dxfId="25" priority="128">
      <formula>$P57="CT (Contrôle terminal)"</formula>
    </cfRule>
  </conditionalFormatting>
  <conditionalFormatting sqref="S61:S63">
    <cfRule type="expression" dxfId="24" priority="147">
      <formula>$C61="Modification MCC"</formula>
    </cfRule>
    <cfRule type="expression" dxfId="23" priority="148">
      <formula>$C61="Modification"</formula>
    </cfRule>
    <cfRule type="expression" dxfId="22" priority="149">
      <formula>$C61="Création"</formula>
    </cfRule>
    <cfRule type="expression" dxfId="21" priority="150">
      <formula>$C61="Fermeture"</formula>
    </cfRule>
  </conditionalFormatting>
  <conditionalFormatting sqref="S65:S67">
    <cfRule type="expression" dxfId="20" priority="129">
      <formula>$C65="Modification MCC"</formula>
    </cfRule>
    <cfRule type="expression" dxfId="19" priority="130">
      <formula>$C65="Modification"</formula>
    </cfRule>
    <cfRule type="expression" dxfId="18" priority="131">
      <formula>$C65="Création"</formula>
    </cfRule>
    <cfRule type="expression" dxfId="17" priority="132">
      <formula>$C65="Fermeture"</formula>
    </cfRule>
  </conditionalFormatting>
  <conditionalFormatting sqref="S71:S72">
    <cfRule type="expression" dxfId="16" priority="117">
      <formula>$C71="Modification MCC"</formula>
    </cfRule>
    <cfRule type="expression" dxfId="15" priority="118">
      <formula>$C71="Modification"</formula>
    </cfRule>
    <cfRule type="expression" dxfId="14" priority="119">
      <formula>$C71="Création"</formula>
    </cfRule>
    <cfRule type="expression" dxfId="13" priority="120">
      <formula>$C71="Fermeture"</formula>
    </cfRule>
  </conditionalFormatting>
  <conditionalFormatting sqref="S75:S81">
    <cfRule type="expression" dxfId="12" priority="75">
      <formula>$C75="Modification MCC"</formula>
    </cfRule>
    <cfRule type="expression" dxfId="11" priority="76">
      <formula>$C75="Modification"</formula>
    </cfRule>
    <cfRule type="expression" dxfId="10" priority="77">
      <formula>$C75="Création"</formula>
    </cfRule>
    <cfRule type="expression" dxfId="9" priority="78">
      <formula>$C75="Fermeture"</formula>
    </cfRule>
  </conditionalFormatting>
  <conditionalFormatting sqref="S28:T28">
    <cfRule type="expression" dxfId="8" priority="295">
      <formula>$B28="Option"</formula>
    </cfRule>
  </conditionalFormatting>
  <conditionalFormatting sqref="T18 A18:S27 G28:O28 Q28:R29 G29:L29 N29:O29 G30:S30 G31:L33 N31:O33 Q31:R33 G34:S35 G70:L74 L84:S84 A85:S86">
    <cfRule type="expression" dxfId="7" priority="841">
      <formula>$C18="Création"</formula>
    </cfRule>
    <cfRule type="expression" dxfId="6" priority="842">
      <formula>$C18="Fermeture"</formula>
    </cfRule>
  </conditionalFormatting>
  <conditionalFormatting sqref="T18">
    <cfRule type="expression" dxfId="5" priority="831">
      <formula>$P18="CT (Contrôle terminal)"</formula>
    </cfRule>
  </conditionalFormatting>
  <conditionalFormatting sqref="T28">
    <cfRule type="expression" dxfId="4" priority="302">
      <formula>$P28="CT (Contrôle terminal)"</formula>
    </cfRule>
    <cfRule type="expression" dxfId="3" priority="303">
      <formula>$C28="Modification MCC"</formula>
    </cfRule>
    <cfRule type="expression" dxfId="2" priority="304">
      <formula>$C28="Modification"</formula>
    </cfRule>
    <cfRule type="expression" dxfId="1" priority="305">
      <formula>$C28="Création"</formula>
    </cfRule>
    <cfRule type="expression" dxfId="0" priority="306">
      <formula>$C28="Fermeture"</formula>
    </cfRule>
  </conditionalFormatting>
  <dataValidations count="6">
    <dataValidation type="list" allowBlank="1" showInputMessage="1" showErrorMessage="1" sqref="G23:G86 G19 H19:I86 E19:F86" xr:uid="{00000000-0002-0000-0800-000000000000}">
      <formula1>"OUI, NON"</formula1>
    </dataValidation>
    <dataValidation type="list" allowBlank="1" showInputMessage="1" showErrorMessage="1" sqref="P19:P86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86" xr:uid="{00000000-0002-0000-0800-000003000000}">
      <formula1>"Modification MCC"</formula1>
    </dataValidation>
    <dataValidation type="list" allowBlank="1" showInputMessage="1" showErrorMessage="1" sqref="K19:K86" xr:uid="{00000000-0002-0000-0800-000004000000}">
      <formula1>List_Controle2</formula1>
    </dataValidation>
    <dataValidation type="list" allowBlank="1" showInputMessage="1" showErrorMessage="1" sqref="Q19:Q86 N19:N86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3.xml><?xml version="1.0" encoding="utf-8"?>
<ds:datastoreItem xmlns:ds="http://schemas.openxmlformats.org/officeDocument/2006/customXml" ds:itemID="{97A5108E-7268-48BF-B24B-027C79BB5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