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majerowicz\OneDrive\Accréditations\Licences &amp; Masters\Nouvelle accréditation 24-28\Projets maquettes\Etape 5 - Maquettes et MCC définitives\Master\"/>
    </mc:Choice>
  </mc:AlternateContent>
  <xr:revisionPtr revIDLastSave="0" documentId="13_ncr:1_{5D6E7B0B-3FEB-4AC5-9FE8-2BA8B48D79C5}" xr6:coauthVersionLast="47" xr6:coauthVersionMax="47" xr10:uidLastSave="{00000000-0000-0000-0000-000000000000}"/>
  <bookViews>
    <workbookView xWindow="11655" yWindow="0" windowWidth="17205" windowHeight="15585" firstSheet="6" activeTab="10" xr2:uid="{9773176B-C167-42D3-A34D-DED7C114DA88}"/>
  </bookViews>
  <sheets>
    <sheet name="Listes" sheetId="15" state="hidden" r:id="rId1"/>
    <sheet name="Calcul" sheetId="21" state="hidden" r:id="rId2"/>
    <sheet name="Fiche Générale" sheetId="2" r:id="rId3"/>
    <sheet name="S1 M1 EMIC" sheetId="3" r:id="rId4"/>
    <sheet name="S1 MCC" sheetId="4" r:id="rId5"/>
    <sheet name="S2 M1 EMIC" sheetId="12" r:id="rId6"/>
    <sheet name="S2 MCC" sheetId="22" r:id="rId7"/>
    <sheet name="S3 M2 EMIC" sheetId="16" r:id="rId8"/>
    <sheet name="S3 MCC" sheetId="23" r:id="rId9"/>
    <sheet name="S4 M2 EMIC" sheetId="18" r:id="rId10"/>
    <sheet name="S4 MCC" sheetId="24" r:id="rId11"/>
  </sheets>
  <definedNames>
    <definedName name="CREATES">Listes!$F$12:$F$19</definedName>
    <definedName name="CREATES_Antenne">Listes!$C$26</definedName>
    <definedName name="DS4H">Listes!$I$12:$I$14</definedName>
    <definedName name="DS4H_Antenne">Listes!$E$26:$E$27</definedName>
    <definedName name="ELMI">Listes!$E$12:$E$19</definedName>
    <definedName name="ELMI_Antenne">Listes!$B$26:$B$27</definedName>
    <definedName name="HEALTHY">Listes!$L$12:$L$16</definedName>
    <definedName name="HEALTHY_Antenne">Listes!$G$26:$G$29</definedName>
    <definedName name="IAE">Listes!$C$12:$C$18</definedName>
    <definedName name="IDPD">Listes!$D$12</definedName>
    <definedName name="INSPE">Listes!$B$12:$B$15</definedName>
    <definedName name="LEXSOCIETE">Listes!$A$12:$A$17</definedName>
    <definedName name="LEXSOCIETE_Antenne">Listes!$A$26</definedName>
    <definedName name="LIFE">Listes!$K$12</definedName>
    <definedName name="list_cmp">Listes!$A$11:$L$11</definedName>
    <definedName name="List_CNU">Listes!$C$36:$C$92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Listes!$G$2:$G$4</definedName>
    <definedName name="liste_cmp" localSheetId="5">#REF!</definedName>
    <definedName name="liste_cmp" localSheetId="6">#REF!</definedName>
    <definedName name="liste_cmp" localSheetId="7">#REF!</definedName>
    <definedName name="liste_cmp" localSheetId="8">#REF!</definedName>
    <definedName name="liste_cmp" localSheetId="9">#REF!</definedName>
    <definedName name="liste_cmp" localSheetId="10">#REF!</definedName>
    <definedName name="liste_cmp">#REF!</definedName>
    <definedName name="liste_mention" localSheetId="5">#REF!</definedName>
    <definedName name="liste_mention" localSheetId="6">#REF!</definedName>
    <definedName name="liste_mention" localSheetId="7">#REF!</definedName>
    <definedName name="liste_mention" localSheetId="8">#REF!</definedName>
    <definedName name="liste_mention" localSheetId="9">#REF!</definedName>
    <definedName name="liste_mention" localSheetId="10">#REF!</definedName>
    <definedName name="liste_mention">#REF!</definedName>
    <definedName name="Médecine" localSheetId="5">#REF!</definedName>
    <definedName name="Médecine" localSheetId="6">#REF!</definedName>
    <definedName name="Médecine" localSheetId="7">#REF!</definedName>
    <definedName name="Médecine" localSheetId="8">#REF!</definedName>
    <definedName name="Médecine" localSheetId="9">#REF!</definedName>
    <definedName name="Médecine" localSheetId="10">#REF!</definedName>
    <definedName name="Médecine">#REF!</definedName>
    <definedName name="ODYSSEE">Listes!$G$12:$G$15</definedName>
    <definedName name="ODYSSEE_Antenne">Listes!$D$26:$D$29</definedName>
    <definedName name="POLYTECH_SOPHIA">Listes!$G$12:$G$13</definedName>
    <definedName name="Por" localSheetId="5">#REF!</definedName>
    <definedName name="Por" localSheetId="6">#REF!</definedName>
    <definedName name="Por" localSheetId="7">#REF!</definedName>
    <definedName name="Por" localSheetId="8">#REF!</definedName>
    <definedName name="Por" localSheetId="9">#REF!</definedName>
    <definedName name="Por" localSheetId="10">#REF!</definedName>
    <definedName name="Por">#REF!</definedName>
    <definedName name="Portail_Droit" localSheetId="6">#REF!</definedName>
    <definedName name="Portail_Droit" localSheetId="8">#REF!</definedName>
    <definedName name="Portail_Droit" localSheetId="10">#REF!</definedName>
    <definedName name="Portail_Droit">#REF!</definedName>
    <definedName name="Portail_EG" localSheetId="6">#REF!</definedName>
    <definedName name="Portail_EG" localSheetId="8">#REF!</definedName>
    <definedName name="Portail_EG" localSheetId="10">#REF!</definedName>
    <definedName name="Portail_EG">#REF!</definedName>
    <definedName name="Portail_SHS" localSheetId="5">#REF!</definedName>
    <definedName name="Portail_SHS" localSheetId="6">#REF!</definedName>
    <definedName name="Portail_SHS" localSheetId="7">#REF!</definedName>
    <definedName name="Portail_SHS" localSheetId="8">#REF!</definedName>
    <definedName name="Portail_SHS" localSheetId="9">#REF!</definedName>
    <definedName name="Portail_SHS" localSheetId="10">#REF!</definedName>
    <definedName name="Portail_SHS">#REF!</definedName>
    <definedName name="Portail_SHS_LLAC" localSheetId="6">#REF!</definedName>
    <definedName name="Portail_SHS_LLAC" localSheetId="8">#REF!</definedName>
    <definedName name="Portail_SHS_LLAC" localSheetId="10">#REF!</definedName>
    <definedName name="Portail_SHS_LLAC">#REF!</definedName>
    <definedName name="Portail_ST_SV" localSheetId="6">#REF!</definedName>
    <definedName name="Portail_ST_SV" localSheetId="8">#REF!</definedName>
    <definedName name="Portail_ST_SV" localSheetId="10">#REF!</definedName>
    <definedName name="Portail_ST_SV">#REF!</definedName>
    <definedName name="Portail_STAPS" localSheetId="6">#REF!</definedName>
    <definedName name="Portail_STAPS" localSheetId="8">#REF!</definedName>
    <definedName name="Portail_STAPS" localSheetId="10">#REF!</definedName>
    <definedName name="Portail_STAPS">#REF!</definedName>
    <definedName name="SPECTRUM">Listes!$J$12:$J$17</definedName>
    <definedName name="SPECTRUM_ANTENNE">Listes!$F$26:$F$28</definedName>
    <definedName name="tab_code" localSheetId="5">#REF!</definedName>
    <definedName name="tab_code" localSheetId="6">#REF!</definedName>
    <definedName name="tab_code" localSheetId="7">#REF!</definedName>
    <definedName name="tab_code" localSheetId="8">#REF!</definedName>
    <definedName name="tab_code" localSheetId="9">#REF!</definedName>
    <definedName name="tab_code" localSheetId="10">#REF!</definedName>
    <definedName name="tab_code">#REF!</definedName>
    <definedName name="tab_code_dip">Listes!$O$1:$P$61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21" l="1"/>
  <c r="C2" i="2"/>
  <c r="W18" i="21"/>
  <c r="T18" i="21"/>
  <c r="Q18" i="21"/>
  <c r="N18" i="21"/>
  <c r="C300" i="24"/>
  <c r="B300" i="24"/>
  <c r="A300" i="24"/>
  <c r="C299" i="24"/>
  <c r="B299" i="24"/>
  <c r="A299" i="24"/>
  <c r="C298" i="24"/>
  <c r="B298" i="24"/>
  <c r="A298" i="24"/>
  <c r="C297" i="24"/>
  <c r="B297" i="24"/>
  <c r="A297" i="24"/>
  <c r="C296" i="24"/>
  <c r="B296" i="24"/>
  <c r="A296" i="24"/>
  <c r="C295" i="24"/>
  <c r="B295" i="24"/>
  <c r="A295" i="24"/>
  <c r="C294" i="24"/>
  <c r="B294" i="24"/>
  <c r="A294" i="24"/>
  <c r="C293" i="24"/>
  <c r="B293" i="24"/>
  <c r="A293" i="24"/>
  <c r="C292" i="24"/>
  <c r="B292" i="24"/>
  <c r="A292" i="24"/>
  <c r="C291" i="24"/>
  <c r="B291" i="24"/>
  <c r="A291" i="24"/>
  <c r="C290" i="24"/>
  <c r="B290" i="24"/>
  <c r="A290" i="24"/>
  <c r="C289" i="24"/>
  <c r="B289" i="24"/>
  <c r="A289" i="24"/>
  <c r="C288" i="24"/>
  <c r="B288" i="24"/>
  <c r="A288" i="24"/>
  <c r="C287" i="24"/>
  <c r="B287" i="24"/>
  <c r="A287" i="24"/>
  <c r="C286" i="24"/>
  <c r="B286" i="24"/>
  <c r="A286" i="24"/>
  <c r="C285" i="24"/>
  <c r="B285" i="24"/>
  <c r="A285" i="24"/>
  <c r="C284" i="24"/>
  <c r="B284" i="24"/>
  <c r="A284" i="24"/>
  <c r="C283" i="24"/>
  <c r="B283" i="24"/>
  <c r="A283" i="24"/>
  <c r="C282" i="24"/>
  <c r="B282" i="24"/>
  <c r="A282" i="24"/>
  <c r="C281" i="24"/>
  <c r="B281" i="24"/>
  <c r="A281" i="24"/>
  <c r="C280" i="24"/>
  <c r="B280" i="24"/>
  <c r="A280" i="24"/>
  <c r="C279" i="24"/>
  <c r="B279" i="24"/>
  <c r="A279" i="24"/>
  <c r="C278" i="24"/>
  <c r="B278" i="24"/>
  <c r="A278" i="24"/>
  <c r="C277" i="24"/>
  <c r="B277" i="24"/>
  <c r="A277" i="24"/>
  <c r="C276" i="24"/>
  <c r="B276" i="24"/>
  <c r="A276" i="24"/>
  <c r="C275" i="24"/>
  <c r="B275" i="24"/>
  <c r="A275" i="24"/>
  <c r="C274" i="24"/>
  <c r="B274" i="24"/>
  <c r="A274" i="24"/>
  <c r="C273" i="24"/>
  <c r="B273" i="24"/>
  <c r="A273" i="24"/>
  <c r="C272" i="24"/>
  <c r="B272" i="24"/>
  <c r="A272" i="24"/>
  <c r="C271" i="24"/>
  <c r="B271" i="24"/>
  <c r="A271" i="24"/>
  <c r="C270" i="24"/>
  <c r="B270" i="24"/>
  <c r="A270" i="24"/>
  <c r="C269" i="24"/>
  <c r="B269" i="24"/>
  <c r="A269" i="24"/>
  <c r="C268" i="24"/>
  <c r="B268" i="24"/>
  <c r="A268" i="24"/>
  <c r="C267" i="24"/>
  <c r="B267" i="24"/>
  <c r="A267" i="24"/>
  <c r="C266" i="24"/>
  <c r="B266" i="24"/>
  <c r="A266" i="24"/>
  <c r="C265" i="24"/>
  <c r="B265" i="24"/>
  <c r="A265" i="24"/>
  <c r="C264" i="24"/>
  <c r="B264" i="24"/>
  <c r="A264" i="24"/>
  <c r="C263" i="24"/>
  <c r="B263" i="24"/>
  <c r="A263" i="24"/>
  <c r="C262" i="24"/>
  <c r="B262" i="24"/>
  <c r="A262" i="24"/>
  <c r="C261" i="24"/>
  <c r="B261" i="24"/>
  <c r="A261" i="24"/>
  <c r="C260" i="24"/>
  <c r="B260" i="24"/>
  <c r="A260" i="24"/>
  <c r="C259" i="24"/>
  <c r="B259" i="24"/>
  <c r="A259" i="24"/>
  <c r="C258" i="24"/>
  <c r="B258" i="24"/>
  <c r="A258" i="24"/>
  <c r="C257" i="24"/>
  <c r="B257" i="24"/>
  <c r="A257" i="24"/>
  <c r="C256" i="24"/>
  <c r="B256" i="24"/>
  <c r="A256" i="24"/>
  <c r="C255" i="24"/>
  <c r="B255" i="24"/>
  <c r="A255" i="24"/>
  <c r="C254" i="24"/>
  <c r="B254" i="24"/>
  <c r="A254" i="24"/>
  <c r="C253" i="24"/>
  <c r="B253" i="24"/>
  <c r="A253" i="24"/>
  <c r="C252" i="24"/>
  <c r="B252" i="24"/>
  <c r="A252" i="24"/>
  <c r="C251" i="24"/>
  <c r="B251" i="24"/>
  <c r="A251" i="24"/>
  <c r="C250" i="24"/>
  <c r="B250" i="24"/>
  <c r="A250" i="24"/>
  <c r="C249" i="24"/>
  <c r="B249" i="24"/>
  <c r="A249" i="24"/>
  <c r="C248" i="24"/>
  <c r="B248" i="24"/>
  <c r="A248" i="24"/>
  <c r="C247" i="24"/>
  <c r="B247" i="24"/>
  <c r="A247" i="24"/>
  <c r="C246" i="24"/>
  <c r="B246" i="24"/>
  <c r="A246" i="24"/>
  <c r="C245" i="24"/>
  <c r="B245" i="24"/>
  <c r="A245" i="24"/>
  <c r="C244" i="24"/>
  <c r="B244" i="24"/>
  <c r="A244" i="24"/>
  <c r="C243" i="24"/>
  <c r="B243" i="24"/>
  <c r="A243" i="24"/>
  <c r="C242" i="24"/>
  <c r="B242" i="24"/>
  <c r="A242" i="24"/>
  <c r="C241" i="24"/>
  <c r="B241" i="24"/>
  <c r="A241" i="24"/>
  <c r="C240" i="24"/>
  <c r="B240" i="24"/>
  <c r="A240" i="24"/>
  <c r="C239" i="24"/>
  <c r="B239" i="24"/>
  <c r="A239" i="24"/>
  <c r="C238" i="24"/>
  <c r="B238" i="24"/>
  <c r="A238" i="24"/>
  <c r="C237" i="24"/>
  <c r="B237" i="24"/>
  <c r="A237" i="24"/>
  <c r="C236" i="24"/>
  <c r="B236" i="24"/>
  <c r="A236" i="24"/>
  <c r="C235" i="24"/>
  <c r="B235" i="24"/>
  <c r="A235" i="24"/>
  <c r="C234" i="24"/>
  <c r="B234" i="24"/>
  <c r="A234" i="24"/>
  <c r="C233" i="24"/>
  <c r="B233" i="24"/>
  <c r="A233" i="24"/>
  <c r="C232" i="24"/>
  <c r="B232" i="24"/>
  <c r="A232" i="24"/>
  <c r="C231" i="24"/>
  <c r="B231" i="24"/>
  <c r="A231" i="24"/>
  <c r="C230" i="24"/>
  <c r="B230" i="24"/>
  <c r="A230" i="24"/>
  <c r="C229" i="24"/>
  <c r="B229" i="24"/>
  <c r="A229" i="24"/>
  <c r="C228" i="24"/>
  <c r="B228" i="24"/>
  <c r="A228" i="24"/>
  <c r="C227" i="24"/>
  <c r="B227" i="24"/>
  <c r="A227" i="24"/>
  <c r="C226" i="24"/>
  <c r="B226" i="24"/>
  <c r="A226" i="24"/>
  <c r="C225" i="24"/>
  <c r="B225" i="24"/>
  <c r="A225" i="24"/>
  <c r="C224" i="24"/>
  <c r="B224" i="24"/>
  <c r="A224" i="24"/>
  <c r="C223" i="24"/>
  <c r="B223" i="24"/>
  <c r="A223" i="24"/>
  <c r="C222" i="24"/>
  <c r="B222" i="24"/>
  <c r="A222" i="24"/>
  <c r="C221" i="24"/>
  <c r="B221" i="24"/>
  <c r="A221" i="24"/>
  <c r="C220" i="24"/>
  <c r="B220" i="24"/>
  <c r="A220" i="24"/>
  <c r="C219" i="24"/>
  <c r="B219" i="24"/>
  <c r="A219" i="24"/>
  <c r="C218" i="24"/>
  <c r="B218" i="24"/>
  <c r="A218" i="24"/>
  <c r="C217" i="24"/>
  <c r="B217" i="24"/>
  <c r="A217" i="24"/>
  <c r="C216" i="24"/>
  <c r="B216" i="24"/>
  <c r="A216" i="24"/>
  <c r="C215" i="24"/>
  <c r="B215" i="24"/>
  <c r="A215" i="24"/>
  <c r="C214" i="24"/>
  <c r="B214" i="24"/>
  <c r="A214" i="24"/>
  <c r="C213" i="24"/>
  <c r="B213" i="24"/>
  <c r="A213" i="24"/>
  <c r="C212" i="24"/>
  <c r="B212" i="24"/>
  <c r="A212" i="24"/>
  <c r="C211" i="24"/>
  <c r="B211" i="24"/>
  <c r="A211" i="24"/>
  <c r="C210" i="24"/>
  <c r="B210" i="24"/>
  <c r="A210" i="24"/>
  <c r="C209" i="24"/>
  <c r="B209" i="24"/>
  <c r="A209" i="24"/>
  <c r="C208" i="24"/>
  <c r="B208" i="24"/>
  <c r="A208" i="24"/>
  <c r="C207" i="24"/>
  <c r="B207" i="24"/>
  <c r="A207" i="24"/>
  <c r="C206" i="24"/>
  <c r="B206" i="24"/>
  <c r="A206" i="24"/>
  <c r="C205" i="24"/>
  <c r="B205" i="24"/>
  <c r="A205" i="24"/>
  <c r="C204" i="24"/>
  <c r="B204" i="24"/>
  <c r="A204" i="24"/>
  <c r="C203" i="24"/>
  <c r="B203" i="24"/>
  <c r="A203" i="24"/>
  <c r="C202" i="24"/>
  <c r="B202" i="24"/>
  <c r="A202" i="24"/>
  <c r="C201" i="24"/>
  <c r="B201" i="24"/>
  <c r="A201" i="24"/>
  <c r="C200" i="24"/>
  <c r="B200" i="24"/>
  <c r="A200" i="24"/>
  <c r="C199" i="24"/>
  <c r="B199" i="24"/>
  <c r="A199" i="24"/>
  <c r="C198" i="24"/>
  <c r="B198" i="24"/>
  <c r="A198" i="24"/>
  <c r="C197" i="24"/>
  <c r="B197" i="24"/>
  <c r="A197" i="24"/>
  <c r="C196" i="24"/>
  <c r="B196" i="24"/>
  <c r="A196" i="24"/>
  <c r="C195" i="24"/>
  <c r="B195" i="24"/>
  <c r="A195" i="24"/>
  <c r="C194" i="24"/>
  <c r="B194" i="24"/>
  <c r="A194" i="24"/>
  <c r="C193" i="24"/>
  <c r="B193" i="24"/>
  <c r="A193" i="24"/>
  <c r="C192" i="24"/>
  <c r="B192" i="24"/>
  <c r="A192" i="24"/>
  <c r="C191" i="24"/>
  <c r="B191" i="24"/>
  <c r="A191" i="24"/>
  <c r="C190" i="24"/>
  <c r="B190" i="24"/>
  <c r="A190" i="24"/>
  <c r="C189" i="24"/>
  <c r="B189" i="24"/>
  <c r="A189" i="24"/>
  <c r="C188" i="24"/>
  <c r="B188" i="24"/>
  <c r="A188" i="24"/>
  <c r="C187" i="24"/>
  <c r="B187" i="24"/>
  <c r="A187" i="24"/>
  <c r="C186" i="24"/>
  <c r="B186" i="24"/>
  <c r="A186" i="24"/>
  <c r="C185" i="24"/>
  <c r="B185" i="24"/>
  <c r="A185" i="24"/>
  <c r="C184" i="24"/>
  <c r="B184" i="24"/>
  <c r="A184" i="24"/>
  <c r="C183" i="24"/>
  <c r="B183" i="24"/>
  <c r="A183" i="24"/>
  <c r="C182" i="24"/>
  <c r="B182" i="24"/>
  <c r="A182" i="24"/>
  <c r="C181" i="24"/>
  <c r="B181" i="24"/>
  <c r="A181" i="24"/>
  <c r="C180" i="24"/>
  <c r="B180" i="24"/>
  <c r="A180" i="24"/>
  <c r="C179" i="24"/>
  <c r="B179" i="24"/>
  <c r="A179" i="24"/>
  <c r="C178" i="24"/>
  <c r="B178" i="24"/>
  <c r="A178" i="24"/>
  <c r="C177" i="24"/>
  <c r="B177" i="24"/>
  <c r="A177" i="24"/>
  <c r="C176" i="24"/>
  <c r="B176" i="24"/>
  <c r="A176" i="24"/>
  <c r="C175" i="24"/>
  <c r="B175" i="24"/>
  <c r="A175" i="24"/>
  <c r="C174" i="24"/>
  <c r="B174" i="24"/>
  <c r="A174" i="24"/>
  <c r="C173" i="24"/>
  <c r="B173" i="24"/>
  <c r="A173" i="24"/>
  <c r="C172" i="24"/>
  <c r="B172" i="24"/>
  <c r="A172" i="24"/>
  <c r="C171" i="24"/>
  <c r="B171" i="24"/>
  <c r="A171" i="24"/>
  <c r="C170" i="24"/>
  <c r="B170" i="24"/>
  <c r="A170" i="24"/>
  <c r="C169" i="24"/>
  <c r="B169" i="24"/>
  <c r="A169" i="24"/>
  <c r="C168" i="24"/>
  <c r="B168" i="24"/>
  <c r="A168" i="24"/>
  <c r="C167" i="24"/>
  <c r="B167" i="24"/>
  <c r="A167" i="24"/>
  <c r="C166" i="24"/>
  <c r="B166" i="24"/>
  <c r="A166" i="24"/>
  <c r="C165" i="24"/>
  <c r="B165" i="24"/>
  <c r="A165" i="24"/>
  <c r="C164" i="24"/>
  <c r="B164" i="24"/>
  <c r="A164" i="24"/>
  <c r="C163" i="24"/>
  <c r="B163" i="24"/>
  <c r="A163" i="24"/>
  <c r="C162" i="24"/>
  <c r="B162" i="24"/>
  <c r="A162" i="24"/>
  <c r="C161" i="24"/>
  <c r="B161" i="24"/>
  <c r="A161" i="24"/>
  <c r="C160" i="24"/>
  <c r="B160" i="24"/>
  <c r="A160" i="24"/>
  <c r="C159" i="24"/>
  <c r="B159" i="24"/>
  <c r="A159" i="24"/>
  <c r="C158" i="24"/>
  <c r="B158" i="24"/>
  <c r="A158" i="24"/>
  <c r="C157" i="24"/>
  <c r="B157" i="24"/>
  <c r="A157" i="24"/>
  <c r="C156" i="24"/>
  <c r="B156" i="24"/>
  <c r="A156" i="24"/>
  <c r="C155" i="24"/>
  <c r="B155" i="24"/>
  <c r="A155" i="24"/>
  <c r="C154" i="24"/>
  <c r="B154" i="24"/>
  <c r="A154" i="24"/>
  <c r="C153" i="24"/>
  <c r="B153" i="24"/>
  <c r="A153" i="24"/>
  <c r="C152" i="24"/>
  <c r="B152" i="24"/>
  <c r="A152" i="24"/>
  <c r="C151" i="24"/>
  <c r="B151" i="24"/>
  <c r="A151" i="24"/>
  <c r="C150" i="24"/>
  <c r="B150" i="24"/>
  <c r="A150" i="24"/>
  <c r="C149" i="24"/>
  <c r="B149" i="24"/>
  <c r="A149" i="24"/>
  <c r="C148" i="24"/>
  <c r="B148" i="24"/>
  <c r="A148" i="24"/>
  <c r="C147" i="24"/>
  <c r="B147" i="24"/>
  <c r="A147" i="24"/>
  <c r="C146" i="24"/>
  <c r="B146" i="24"/>
  <c r="A146" i="24"/>
  <c r="C145" i="24"/>
  <c r="B145" i="24"/>
  <c r="A145" i="24"/>
  <c r="C144" i="24"/>
  <c r="B144" i="24"/>
  <c r="A144" i="24"/>
  <c r="C143" i="24"/>
  <c r="B143" i="24"/>
  <c r="A143" i="24"/>
  <c r="C142" i="24"/>
  <c r="B142" i="24"/>
  <c r="A142" i="24"/>
  <c r="C141" i="24"/>
  <c r="B141" i="24"/>
  <c r="A141" i="24"/>
  <c r="C140" i="24"/>
  <c r="B140" i="24"/>
  <c r="A140" i="24"/>
  <c r="C139" i="24"/>
  <c r="B139" i="24"/>
  <c r="A139" i="24"/>
  <c r="C138" i="24"/>
  <c r="B138" i="24"/>
  <c r="A138" i="24"/>
  <c r="C137" i="24"/>
  <c r="B137" i="24"/>
  <c r="A137" i="24"/>
  <c r="C136" i="24"/>
  <c r="B136" i="24"/>
  <c r="A136" i="24"/>
  <c r="C135" i="24"/>
  <c r="B135" i="24"/>
  <c r="A135" i="24"/>
  <c r="C134" i="24"/>
  <c r="B134" i="24"/>
  <c r="A134" i="24"/>
  <c r="C133" i="24"/>
  <c r="B133" i="24"/>
  <c r="A133" i="24"/>
  <c r="C132" i="24"/>
  <c r="B132" i="24"/>
  <c r="A132" i="24"/>
  <c r="C131" i="24"/>
  <c r="B131" i="24"/>
  <c r="A131" i="24"/>
  <c r="C130" i="24"/>
  <c r="B130" i="24"/>
  <c r="A130" i="24"/>
  <c r="C129" i="24"/>
  <c r="B129" i="24"/>
  <c r="A129" i="24"/>
  <c r="C128" i="24"/>
  <c r="B128" i="24"/>
  <c r="A128" i="24"/>
  <c r="C127" i="24"/>
  <c r="B127" i="24"/>
  <c r="A127" i="24"/>
  <c r="C126" i="24"/>
  <c r="B126" i="24"/>
  <c r="A126" i="24"/>
  <c r="C125" i="24"/>
  <c r="B125" i="24"/>
  <c r="A125" i="24"/>
  <c r="C124" i="24"/>
  <c r="B124" i="24"/>
  <c r="A124" i="24"/>
  <c r="C123" i="24"/>
  <c r="B123" i="24"/>
  <c r="A123" i="24"/>
  <c r="C122" i="24"/>
  <c r="B122" i="24"/>
  <c r="A122" i="24"/>
  <c r="C121" i="24"/>
  <c r="B121" i="24"/>
  <c r="A121" i="24"/>
  <c r="C120" i="24"/>
  <c r="B120" i="24"/>
  <c r="A120" i="24"/>
  <c r="C119" i="24"/>
  <c r="B119" i="24"/>
  <c r="A119" i="24"/>
  <c r="C118" i="24"/>
  <c r="B118" i="24"/>
  <c r="A118" i="24"/>
  <c r="C117" i="24"/>
  <c r="B117" i="24"/>
  <c r="A117" i="24"/>
  <c r="C116" i="24"/>
  <c r="B116" i="24"/>
  <c r="A116" i="24"/>
  <c r="C115" i="24"/>
  <c r="B115" i="24"/>
  <c r="A115" i="24"/>
  <c r="C114" i="24"/>
  <c r="B114" i="24"/>
  <c r="A114" i="24"/>
  <c r="C113" i="24"/>
  <c r="B113" i="24"/>
  <c r="A113" i="24"/>
  <c r="C112" i="24"/>
  <c r="B112" i="24"/>
  <c r="A112" i="24"/>
  <c r="C111" i="24"/>
  <c r="B111" i="24"/>
  <c r="A111" i="24"/>
  <c r="C110" i="24"/>
  <c r="B110" i="24"/>
  <c r="A110" i="24"/>
  <c r="C109" i="24"/>
  <c r="B109" i="24"/>
  <c r="A109" i="24"/>
  <c r="C108" i="24"/>
  <c r="B108" i="24"/>
  <c r="A108" i="24"/>
  <c r="C107" i="24"/>
  <c r="B107" i="24"/>
  <c r="A107" i="24"/>
  <c r="C106" i="24"/>
  <c r="B106" i="24"/>
  <c r="A106" i="24"/>
  <c r="C105" i="24"/>
  <c r="B105" i="24"/>
  <c r="A105" i="24"/>
  <c r="C104" i="24"/>
  <c r="B104" i="24"/>
  <c r="A104" i="24"/>
  <c r="C103" i="24"/>
  <c r="B103" i="24"/>
  <c r="A103" i="24"/>
  <c r="C102" i="24"/>
  <c r="B102" i="24"/>
  <c r="A102" i="24"/>
  <c r="C101" i="24"/>
  <c r="B101" i="24"/>
  <c r="A101" i="24"/>
  <c r="C100" i="24"/>
  <c r="B100" i="24"/>
  <c r="A100" i="24"/>
  <c r="C99" i="24"/>
  <c r="B99" i="24"/>
  <c r="A99" i="24"/>
  <c r="C98" i="24"/>
  <c r="B98" i="24"/>
  <c r="A98" i="24"/>
  <c r="C97" i="24"/>
  <c r="B97" i="24"/>
  <c r="A97" i="24"/>
  <c r="C96" i="24"/>
  <c r="B96" i="24"/>
  <c r="A96" i="24"/>
  <c r="C95" i="24"/>
  <c r="B95" i="24"/>
  <c r="A95" i="24"/>
  <c r="C94" i="24"/>
  <c r="B94" i="24"/>
  <c r="A94" i="24"/>
  <c r="C93" i="24"/>
  <c r="B93" i="24"/>
  <c r="A93" i="24"/>
  <c r="C92" i="24"/>
  <c r="B92" i="24"/>
  <c r="A92" i="24"/>
  <c r="C91" i="24"/>
  <c r="B91" i="24"/>
  <c r="A91" i="24"/>
  <c r="C90" i="24"/>
  <c r="B90" i="24"/>
  <c r="A90" i="24"/>
  <c r="C89" i="24"/>
  <c r="B89" i="24"/>
  <c r="A89" i="24"/>
  <c r="C88" i="24"/>
  <c r="B88" i="24"/>
  <c r="A88" i="24"/>
  <c r="C87" i="24"/>
  <c r="B87" i="24"/>
  <c r="A87" i="24"/>
  <c r="C86" i="24"/>
  <c r="B86" i="24"/>
  <c r="A86" i="24"/>
  <c r="C85" i="24"/>
  <c r="B85" i="24"/>
  <c r="A85" i="24"/>
  <c r="C84" i="24"/>
  <c r="B84" i="24"/>
  <c r="A84" i="24"/>
  <c r="C83" i="24"/>
  <c r="B83" i="24"/>
  <c r="A83" i="24"/>
  <c r="C82" i="24"/>
  <c r="B82" i="24"/>
  <c r="A82" i="24"/>
  <c r="C81" i="24"/>
  <c r="B81" i="24"/>
  <c r="A81" i="24"/>
  <c r="C80" i="24"/>
  <c r="B80" i="24"/>
  <c r="A80" i="24"/>
  <c r="C79" i="24"/>
  <c r="B79" i="24"/>
  <c r="A79" i="24"/>
  <c r="C78" i="24"/>
  <c r="B78" i="24"/>
  <c r="A78" i="24"/>
  <c r="C77" i="24"/>
  <c r="B77" i="24"/>
  <c r="A77" i="24"/>
  <c r="C76" i="24"/>
  <c r="B76" i="24"/>
  <c r="A76" i="24"/>
  <c r="C75" i="24"/>
  <c r="B75" i="24"/>
  <c r="A75" i="24"/>
  <c r="C74" i="24"/>
  <c r="B74" i="24"/>
  <c r="A74" i="24"/>
  <c r="C73" i="24"/>
  <c r="B73" i="24"/>
  <c r="A73" i="24"/>
  <c r="C72" i="24"/>
  <c r="B72" i="24"/>
  <c r="A72" i="24"/>
  <c r="C71" i="24"/>
  <c r="B71" i="24"/>
  <c r="A71" i="24"/>
  <c r="C70" i="24"/>
  <c r="B70" i="24"/>
  <c r="A70" i="24"/>
  <c r="C69" i="24"/>
  <c r="B69" i="24"/>
  <c r="A69" i="24"/>
  <c r="C68" i="24"/>
  <c r="B68" i="24"/>
  <c r="A68" i="24"/>
  <c r="C67" i="24"/>
  <c r="B67" i="24"/>
  <c r="A67" i="24"/>
  <c r="C66" i="24"/>
  <c r="B66" i="24"/>
  <c r="A66" i="24"/>
  <c r="C65" i="24"/>
  <c r="B65" i="24"/>
  <c r="A65" i="24"/>
  <c r="C64" i="24"/>
  <c r="B64" i="24"/>
  <c r="A64" i="24"/>
  <c r="C63" i="24"/>
  <c r="B63" i="24"/>
  <c r="A63" i="24"/>
  <c r="C62" i="24"/>
  <c r="B62" i="24"/>
  <c r="A62" i="24"/>
  <c r="C61" i="24"/>
  <c r="B61" i="24"/>
  <c r="A61" i="24"/>
  <c r="C60" i="24"/>
  <c r="B60" i="24"/>
  <c r="A60" i="24"/>
  <c r="C59" i="24"/>
  <c r="B59" i="24"/>
  <c r="A59" i="24"/>
  <c r="C58" i="24"/>
  <c r="B58" i="24"/>
  <c r="A58" i="24"/>
  <c r="C57" i="24"/>
  <c r="B57" i="24"/>
  <c r="A57" i="24"/>
  <c r="C56" i="24"/>
  <c r="B56" i="24"/>
  <c r="A56" i="24"/>
  <c r="C55" i="24"/>
  <c r="B55" i="24"/>
  <c r="A55" i="24"/>
  <c r="C54" i="24"/>
  <c r="B54" i="24"/>
  <c r="A54" i="24"/>
  <c r="C53" i="24"/>
  <c r="B53" i="24"/>
  <c r="A53" i="24"/>
  <c r="C52" i="24"/>
  <c r="B52" i="24"/>
  <c r="A52" i="24"/>
  <c r="C51" i="24"/>
  <c r="B51" i="24"/>
  <c r="A51" i="24"/>
  <c r="C50" i="24"/>
  <c r="B50" i="24"/>
  <c r="A50" i="24"/>
  <c r="C49" i="24"/>
  <c r="B49" i="24"/>
  <c r="A49" i="24"/>
  <c r="C48" i="24"/>
  <c r="B48" i="24"/>
  <c r="A48" i="24"/>
  <c r="C47" i="24"/>
  <c r="B47" i="24"/>
  <c r="A47" i="24"/>
  <c r="C46" i="24"/>
  <c r="B46" i="24"/>
  <c r="A46" i="24"/>
  <c r="C45" i="24"/>
  <c r="B45" i="24"/>
  <c r="A45" i="24"/>
  <c r="C44" i="24"/>
  <c r="B44" i="24"/>
  <c r="A44" i="24"/>
  <c r="C43" i="24"/>
  <c r="B43" i="24"/>
  <c r="A43" i="24"/>
  <c r="C42" i="24"/>
  <c r="B42" i="24"/>
  <c r="A42" i="24"/>
  <c r="C41" i="24"/>
  <c r="B41" i="24"/>
  <c r="A41" i="24"/>
  <c r="C40" i="24"/>
  <c r="B40" i="24"/>
  <c r="A40" i="24"/>
  <c r="C39" i="24"/>
  <c r="B39" i="24"/>
  <c r="A39" i="24"/>
  <c r="C38" i="24"/>
  <c r="B38" i="24"/>
  <c r="A38" i="24"/>
  <c r="C37" i="24"/>
  <c r="B37" i="24"/>
  <c r="A37" i="24"/>
  <c r="C36" i="24"/>
  <c r="B36" i="24"/>
  <c r="A36" i="24"/>
  <c r="C35" i="24"/>
  <c r="B35" i="24"/>
  <c r="A35" i="24"/>
  <c r="C34" i="24"/>
  <c r="B34" i="24"/>
  <c r="A34" i="24"/>
  <c r="C33" i="24"/>
  <c r="B33" i="24"/>
  <c r="A33" i="24"/>
  <c r="C32" i="24"/>
  <c r="B32" i="24"/>
  <c r="A32" i="24"/>
  <c r="C31" i="24"/>
  <c r="B31" i="24"/>
  <c r="A31" i="24"/>
  <c r="C30" i="24"/>
  <c r="B30" i="24"/>
  <c r="A30" i="24"/>
  <c r="C29" i="24"/>
  <c r="B29" i="24"/>
  <c r="A29" i="24"/>
  <c r="C28" i="24"/>
  <c r="B28" i="24"/>
  <c r="A28" i="24"/>
  <c r="C27" i="24"/>
  <c r="B27" i="24"/>
  <c r="A27" i="24"/>
  <c r="C26" i="24"/>
  <c r="B26" i="24"/>
  <c r="A26" i="24"/>
  <c r="C25" i="24"/>
  <c r="B25" i="24"/>
  <c r="A25" i="24"/>
  <c r="C24" i="24"/>
  <c r="B24" i="24"/>
  <c r="A24" i="24"/>
  <c r="C23" i="24"/>
  <c r="B23" i="24"/>
  <c r="A23" i="24"/>
  <c r="C22" i="24"/>
  <c r="B22" i="24"/>
  <c r="A22" i="24"/>
  <c r="C21" i="24"/>
  <c r="B21" i="24"/>
  <c r="A21" i="24"/>
  <c r="C20" i="24"/>
  <c r="B20" i="24"/>
  <c r="A20" i="24"/>
  <c r="C19" i="24"/>
  <c r="B19" i="24"/>
  <c r="A19" i="24"/>
  <c r="B15" i="24"/>
  <c r="B13" i="24"/>
  <c r="E15" i="24"/>
  <c r="H15" i="24"/>
  <c r="E10" i="24"/>
  <c r="H7" i="24"/>
  <c r="E7" i="24"/>
  <c r="B7" i="24"/>
  <c r="C300" i="22"/>
  <c r="B300" i="22"/>
  <c r="A300" i="22"/>
  <c r="C299" i="22"/>
  <c r="B299" i="22"/>
  <c r="A299" i="22"/>
  <c r="C298" i="22"/>
  <c r="B298" i="22"/>
  <c r="A298" i="22"/>
  <c r="C297" i="22"/>
  <c r="B297" i="22"/>
  <c r="A297" i="22"/>
  <c r="C296" i="22"/>
  <c r="B296" i="22"/>
  <c r="A296" i="22"/>
  <c r="C295" i="22"/>
  <c r="B295" i="22"/>
  <c r="A295" i="22"/>
  <c r="C294" i="22"/>
  <c r="B294" i="22"/>
  <c r="A294" i="22"/>
  <c r="C293" i="22"/>
  <c r="B293" i="22"/>
  <c r="A293" i="22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B107" i="22"/>
  <c r="A107" i="22"/>
  <c r="C106" i="22"/>
  <c r="B106" i="22"/>
  <c r="A106" i="22"/>
  <c r="C105" i="22"/>
  <c r="B105" i="22"/>
  <c r="A105" i="22"/>
  <c r="C104" i="22"/>
  <c r="B104" i="22"/>
  <c r="A104" i="22"/>
  <c r="C103" i="22"/>
  <c r="B103" i="22"/>
  <c r="A103" i="22"/>
  <c r="C102" i="22"/>
  <c r="B102" i="22"/>
  <c r="A102" i="22"/>
  <c r="C101" i="22"/>
  <c r="B101" i="22"/>
  <c r="A101" i="22"/>
  <c r="C100" i="22"/>
  <c r="B100" i="22"/>
  <c r="A100" i="22"/>
  <c r="C99" i="22"/>
  <c r="B99" i="22"/>
  <c r="A99" i="22"/>
  <c r="C98" i="22"/>
  <c r="B98" i="22"/>
  <c r="A98" i="22"/>
  <c r="C97" i="22"/>
  <c r="B97" i="22"/>
  <c r="A97" i="22"/>
  <c r="C96" i="22"/>
  <c r="B96" i="22"/>
  <c r="A96" i="22"/>
  <c r="C95" i="22"/>
  <c r="B95" i="22"/>
  <c r="A95" i="22"/>
  <c r="C94" i="22"/>
  <c r="B94" i="22"/>
  <c r="A94" i="22"/>
  <c r="C93" i="22"/>
  <c r="B93" i="22"/>
  <c r="A93" i="22"/>
  <c r="C92" i="22"/>
  <c r="B92" i="22"/>
  <c r="A92" i="22"/>
  <c r="C91" i="22"/>
  <c r="B91" i="22"/>
  <c r="A91" i="22"/>
  <c r="C90" i="22"/>
  <c r="B90" i="22"/>
  <c r="A90" i="22"/>
  <c r="C89" i="22"/>
  <c r="B89" i="22"/>
  <c r="A89" i="22"/>
  <c r="C88" i="22"/>
  <c r="B88" i="22"/>
  <c r="A88" i="22"/>
  <c r="C87" i="22"/>
  <c r="B87" i="22"/>
  <c r="A87" i="22"/>
  <c r="C86" i="22"/>
  <c r="B86" i="22"/>
  <c r="A86" i="22"/>
  <c r="C85" i="22"/>
  <c r="B85" i="22"/>
  <c r="A85" i="22"/>
  <c r="C84" i="22"/>
  <c r="B84" i="22"/>
  <c r="A84" i="22"/>
  <c r="C83" i="22"/>
  <c r="B83" i="22"/>
  <c r="A83" i="22"/>
  <c r="C82" i="22"/>
  <c r="B82" i="22"/>
  <c r="A82" i="22"/>
  <c r="C81" i="22"/>
  <c r="B81" i="22"/>
  <c r="A81" i="22"/>
  <c r="C80" i="22"/>
  <c r="B80" i="22"/>
  <c r="A80" i="22"/>
  <c r="C79" i="22"/>
  <c r="B79" i="22"/>
  <c r="A79" i="22"/>
  <c r="C78" i="22"/>
  <c r="B78" i="22"/>
  <c r="A78" i="22"/>
  <c r="C77" i="22"/>
  <c r="B77" i="22"/>
  <c r="A77" i="22"/>
  <c r="C76" i="22"/>
  <c r="B76" i="22"/>
  <c r="A76" i="22"/>
  <c r="C75" i="22"/>
  <c r="B75" i="22"/>
  <c r="A75" i="22"/>
  <c r="C74" i="22"/>
  <c r="B74" i="22"/>
  <c r="A74" i="22"/>
  <c r="C73" i="22"/>
  <c r="B73" i="22"/>
  <c r="A73" i="22"/>
  <c r="C72" i="22"/>
  <c r="B72" i="22"/>
  <c r="A72" i="22"/>
  <c r="C71" i="22"/>
  <c r="B71" i="22"/>
  <c r="A71" i="22"/>
  <c r="C70" i="22"/>
  <c r="B70" i="22"/>
  <c r="A70" i="22"/>
  <c r="C69" i="22"/>
  <c r="B69" i="22"/>
  <c r="A69" i="22"/>
  <c r="C68" i="22"/>
  <c r="B68" i="22"/>
  <c r="A68" i="22"/>
  <c r="C67" i="22"/>
  <c r="B67" i="22"/>
  <c r="A67" i="22"/>
  <c r="C66" i="22"/>
  <c r="B66" i="22"/>
  <c r="A66" i="22"/>
  <c r="C65" i="22"/>
  <c r="B65" i="22"/>
  <c r="A65" i="22"/>
  <c r="C64" i="22"/>
  <c r="B64" i="22"/>
  <c r="A64" i="22"/>
  <c r="C63" i="22"/>
  <c r="B63" i="22"/>
  <c r="A63" i="22"/>
  <c r="C62" i="22"/>
  <c r="B62" i="22"/>
  <c r="A62" i="22"/>
  <c r="C61" i="22"/>
  <c r="B61" i="22"/>
  <c r="A61" i="22"/>
  <c r="C60" i="22"/>
  <c r="B60" i="22"/>
  <c r="A60" i="22"/>
  <c r="C59" i="22"/>
  <c r="B59" i="22"/>
  <c r="A59" i="22"/>
  <c r="C58" i="22"/>
  <c r="B58" i="22"/>
  <c r="A58" i="22"/>
  <c r="C57" i="22"/>
  <c r="B57" i="22"/>
  <c r="A57" i="22"/>
  <c r="C56" i="22"/>
  <c r="B56" i="22"/>
  <c r="A56" i="22"/>
  <c r="C55" i="22"/>
  <c r="B55" i="22"/>
  <c r="A55" i="22"/>
  <c r="C54" i="22"/>
  <c r="B54" i="22"/>
  <c r="A54" i="22"/>
  <c r="C53" i="22"/>
  <c r="B53" i="22"/>
  <c r="A53" i="22"/>
  <c r="C52" i="22"/>
  <c r="B52" i="22"/>
  <c r="A52" i="22"/>
  <c r="C51" i="22"/>
  <c r="B51" i="22"/>
  <c r="A51" i="22"/>
  <c r="C50" i="22"/>
  <c r="B50" i="22"/>
  <c r="A50" i="22"/>
  <c r="C49" i="22"/>
  <c r="B49" i="22"/>
  <c r="A49" i="22"/>
  <c r="C48" i="22"/>
  <c r="B48" i="22"/>
  <c r="A48" i="22"/>
  <c r="C47" i="22"/>
  <c r="B47" i="22"/>
  <c r="A47" i="22"/>
  <c r="C46" i="22"/>
  <c r="B46" i="22"/>
  <c r="A46" i="22"/>
  <c r="C45" i="22"/>
  <c r="B45" i="22"/>
  <c r="A45" i="22"/>
  <c r="C44" i="22"/>
  <c r="B44" i="22"/>
  <c r="A44" i="22"/>
  <c r="C43" i="22"/>
  <c r="B43" i="22"/>
  <c r="A43" i="22"/>
  <c r="C42" i="22"/>
  <c r="B42" i="22"/>
  <c r="A42" i="22"/>
  <c r="C41" i="22"/>
  <c r="B41" i="22"/>
  <c r="A41" i="22"/>
  <c r="C40" i="22"/>
  <c r="B40" i="22"/>
  <c r="A40" i="22"/>
  <c r="C39" i="22"/>
  <c r="B39" i="22"/>
  <c r="A39" i="22"/>
  <c r="C38" i="22"/>
  <c r="B38" i="22"/>
  <c r="A38" i="22"/>
  <c r="C37" i="22"/>
  <c r="B37" i="22"/>
  <c r="A37" i="22"/>
  <c r="C36" i="22"/>
  <c r="B36" i="22"/>
  <c r="A36" i="22"/>
  <c r="C35" i="22"/>
  <c r="B35" i="22"/>
  <c r="A35" i="22"/>
  <c r="C34" i="22"/>
  <c r="B34" i="22"/>
  <c r="A34" i="22"/>
  <c r="C33" i="22"/>
  <c r="B33" i="22"/>
  <c r="A33" i="22"/>
  <c r="C32" i="22"/>
  <c r="B32" i="22"/>
  <c r="A32" i="22"/>
  <c r="C31" i="22"/>
  <c r="B31" i="22"/>
  <c r="A31" i="22"/>
  <c r="C30" i="22"/>
  <c r="B30" i="22"/>
  <c r="A30" i="22"/>
  <c r="C29" i="22"/>
  <c r="B29" i="22"/>
  <c r="A29" i="22"/>
  <c r="C28" i="22"/>
  <c r="B28" i="22"/>
  <c r="A28" i="22"/>
  <c r="C27" i="22"/>
  <c r="B27" i="22"/>
  <c r="A27" i="22"/>
  <c r="C26" i="22"/>
  <c r="B26" i="22"/>
  <c r="A26" i="22"/>
  <c r="C25" i="22"/>
  <c r="B25" i="22"/>
  <c r="A25" i="22"/>
  <c r="C24" i="22"/>
  <c r="B24" i="22"/>
  <c r="A24" i="22"/>
  <c r="C23" i="22"/>
  <c r="B23" i="22"/>
  <c r="A23" i="22"/>
  <c r="C22" i="22"/>
  <c r="B22" i="22"/>
  <c r="A22" i="22"/>
  <c r="C21" i="22"/>
  <c r="B21" i="22"/>
  <c r="A21" i="22"/>
  <c r="C20" i="22"/>
  <c r="B20" i="22"/>
  <c r="A20" i="22"/>
  <c r="C19" i="22"/>
  <c r="B19" i="22"/>
  <c r="A19" i="22"/>
  <c r="C300" i="23"/>
  <c r="B300" i="23"/>
  <c r="A300" i="23"/>
  <c r="C299" i="23"/>
  <c r="B299" i="23"/>
  <c r="A299" i="23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C42" i="23"/>
  <c r="B42" i="23"/>
  <c r="A42" i="23"/>
  <c r="C41" i="23"/>
  <c r="B41" i="23"/>
  <c r="A41" i="23"/>
  <c r="C40" i="23"/>
  <c r="B40" i="23"/>
  <c r="A40" i="23"/>
  <c r="C39" i="23"/>
  <c r="B39" i="23"/>
  <c r="A39" i="23"/>
  <c r="C38" i="23"/>
  <c r="B38" i="23"/>
  <c r="A38" i="23"/>
  <c r="C37" i="23"/>
  <c r="B37" i="23"/>
  <c r="A37" i="23"/>
  <c r="C36" i="23"/>
  <c r="B36" i="23"/>
  <c r="A36" i="23"/>
  <c r="C35" i="23"/>
  <c r="B35" i="23"/>
  <c r="A35" i="23"/>
  <c r="C34" i="23"/>
  <c r="B34" i="23"/>
  <c r="A34" i="23"/>
  <c r="C33" i="23"/>
  <c r="B33" i="23"/>
  <c r="A33" i="23"/>
  <c r="C32" i="23"/>
  <c r="B32" i="23"/>
  <c r="A32" i="23"/>
  <c r="C31" i="23"/>
  <c r="B31" i="23"/>
  <c r="A31" i="23"/>
  <c r="C30" i="23"/>
  <c r="B30" i="23"/>
  <c r="A30" i="23"/>
  <c r="C29" i="23"/>
  <c r="B29" i="23"/>
  <c r="A29" i="23"/>
  <c r="C28" i="23"/>
  <c r="B28" i="23"/>
  <c r="A28" i="23"/>
  <c r="C27" i="23"/>
  <c r="B27" i="23"/>
  <c r="A27" i="23"/>
  <c r="C26" i="23"/>
  <c r="B26" i="23"/>
  <c r="A26" i="23"/>
  <c r="C25" i="23"/>
  <c r="B25" i="23"/>
  <c r="A25" i="23"/>
  <c r="C24" i="23"/>
  <c r="B24" i="23"/>
  <c r="A24" i="23"/>
  <c r="C23" i="23"/>
  <c r="B23" i="23"/>
  <c r="A23" i="23"/>
  <c r="C22" i="23"/>
  <c r="B22" i="23"/>
  <c r="A22" i="23"/>
  <c r="C21" i="23"/>
  <c r="B21" i="23"/>
  <c r="A21" i="23"/>
  <c r="C20" i="23"/>
  <c r="B20" i="23"/>
  <c r="A20" i="23"/>
  <c r="C19" i="23"/>
  <c r="B19" i="23"/>
  <c r="A19" i="23"/>
  <c r="E15" i="23"/>
  <c r="B15" i="23"/>
  <c r="B13" i="23"/>
  <c r="H15" i="23"/>
  <c r="E10" i="23"/>
  <c r="H7" i="23"/>
  <c r="E7" i="23"/>
  <c r="B7" i="23"/>
  <c r="E15" i="4"/>
  <c r="E15" i="22"/>
  <c r="B15" i="22"/>
  <c r="H15" i="22"/>
  <c r="E10" i="22"/>
  <c r="H7" i="22"/>
  <c r="E7" i="22"/>
  <c r="B7" i="22"/>
  <c r="B24" i="4"/>
  <c r="H15" i="4"/>
  <c r="AD5" i="2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AB5" i="2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V18" i="21"/>
  <c r="U18" i="21"/>
  <c r="S18" i="21"/>
  <c r="R18" i="21"/>
  <c r="P18" i="21"/>
  <c r="O18" i="21"/>
  <c r="L5" i="21"/>
  <c r="K5" i="21"/>
  <c r="I5" i="21"/>
  <c r="F5" i="21"/>
  <c r="E5" i="21"/>
  <c r="C5" i="21"/>
  <c r="B5" i="21"/>
  <c r="G5" i="21"/>
  <c r="G7" i="21"/>
  <c r="F18" i="21"/>
  <c r="L18" i="21"/>
  <c r="A5" i="21"/>
  <c r="A18" i="21"/>
  <c r="J5" i="21"/>
  <c r="J18" i="21"/>
  <c r="D5" i="21"/>
  <c r="D7" i="21"/>
  <c r="H13" i="12"/>
  <c r="K18" i="21"/>
  <c r="I18" i="21"/>
  <c r="H18" i="21"/>
  <c r="C18" i="21"/>
  <c r="B18" i="21"/>
  <c r="E18" i="21"/>
  <c r="J20" i="21"/>
  <c r="H15" i="18"/>
  <c r="G18" i="21"/>
  <c r="G20" i="21"/>
  <c r="A7" i="21"/>
  <c r="H13" i="3"/>
  <c r="H13" i="16"/>
  <c r="J7" i="21"/>
  <c r="H13" i="18"/>
  <c r="D18" i="21"/>
  <c r="D20" i="21"/>
  <c r="A20" i="21"/>
  <c r="H15" i="3"/>
  <c r="A10" i="21"/>
  <c r="A16" i="2"/>
  <c r="A22" i="21"/>
  <c r="B16" i="2"/>
  <c r="G10" i="21"/>
  <c r="C16" i="2"/>
  <c r="H15" i="16"/>
  <c r="G22" i="21"/>
  <c r="D16" i="2"/>
  <c r="H15" i="12"/>
  <c r="E13" i="18"/>
  <c r="E13" i="24"/>
  <c r="E10" i="18"/>
  <c r="E7" i="18"/>
  <c r="B7" i="18"/>
  <c r="E13" i="16"/>
  <c r="E13" i="23"/>
  <c r="E10" i="16"/>
  <c r="E7" i="16"/>
  <c r="B7" i="16"/>
  <c r="C31" i="4"/>
  <c r="C19" i="4"/>
  <c r="E13" i="12"/>
  <c r="E13" i="22"/>
  <c r="B13" i="12"/>
  <c r="B13" i="22"/>
  <c r="E10" i="12"/>
  <c r="E7" i="12"/>
  <c r="B7" i="12"/>
  <c r="E13" i="4"/>
  <c r="B15" i="4"/>
  <c r="B1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23" i="4"/>
  <c r="A20" i="4"/>
  <c r="A21" i="4"/>
  <c r="A22" i="4"/>
  <c r="A19" i="4"/>
  <c r="C24" i="4"/>
  <c r="C25" i="4"/>
  <c r="C26" i="4"/>
  <c r="C27" i="4"/>
  <c r="C28" i="4"/>
  <c r="C29" i="4"/>
  <c r="C30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23" i="4"/>
  <c r="C20" i="4"/>
  <c r="C21" i="4"/>
  <c r="C22" i="4"/>
  <c r="B7" i="3"/>
  <c r="E10" i="3"/>
  <c r="E7" i="3"/>
  <c r="B7" i="4"/>
  <c r="E10" i="4"/>
  <c r="E7" i="4"/>
  <c r="B20" i="4"/>
  <c r="B21" i="4"/>
  <c r="B22" i="4"/>
  <c r="B19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23" i="4"/>
  <c r="H7" i="18"/>
  <c r="H7" i="16"/>
  <c r="H7" i="12"/>
  <c r="H7" i="3"/>
  <c r="H7" i="4"/>
</calcChain>
</file>

<file path=xl/sharedStrings.xml><?xml version="1.0" encoding="utf-8"?>
<sst xmlns="http://schemas.openxmlformats.org/spreadsheetml/2006/main" count="1471" uniqueCount="390">
  <si>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</si>
  <si>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</si>
  <si>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</si>
  <si>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</si>
  <si>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</si>
  <si>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</si>
  <si>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</si>
  <si>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</si>
  <si>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</si>
  <si>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</si>
  <si>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</si>
  <si>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</si>
  <si>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</si>
  <si>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</si>
  <si>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</si>
  <si>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Obligatoire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</si>
  <si>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</si>
  <si>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</si>
  <si>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</si>
  <si>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</si>
  <si>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</si>
  <si>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</si>
  <si>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</si>
  <si>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</si>
  <si>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Facultatif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</si>
  <si>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</si>
  <si>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</si>
  <si>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</si>
  <si>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</si>
  <si>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</si>
  <si>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</si>
  <si>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Complémentaire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</si>
  <si>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</si>
  <si>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</si>
  <si>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</si>
  <si>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</si>
  <si>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</si>
  <si>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</si>
  <si>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</si>
  <si>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</si>
  <si>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</si>
  <si>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</si>
  <si>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</si>
  <si>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</si>
  <si>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</si>
  <si>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</si>
  <si>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</si>
  <si>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</si>
  <si>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</si>
  <si>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</si>
  <si>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</si>
  <si>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</si>
  <si>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</si>
  <si>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</si>
  <si>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</t>
  </si>
  <si>
    <t>ODYSSEE</t>
  </si>
  <si>
    <t xml:space="preserve">POLYTECH SOPHIA </t>
  </si>
  <si>
    <t>DS4H</t>
  </si>
  <si>
    <t>SPECTRUM</t>
  </si>
  <si>
    <t>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</si>
  <si>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</si>
  <si>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</si>
  <si>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</si>
  <si>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</si>
  <si>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</si>
  <si>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</si>
  <si>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</si>
  <si>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</si>
  <si>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Civilisations, cultures et sociétés</t>
  </si>
  <si>
    <t>Informatique</t>
  </si>
  <si>
    <t>Mathématiques et applications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</si>
  <si>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</si>
  <si>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</si>
  <si>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</si>
  <si>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</si>
  <si>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</si>
  <si>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Sciences sociales</t>
  </si>
  <si>
    <t>Gestion de l'environnement</t>
  </si>
  <si>
    <t>Électronique,  énergie électrique, automatique</t>
  </si>
  <si>
    <t>Sciences et génie des matériaux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</si>
  <si>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</si>
  <si>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</si>
  <si>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</si>
  <si>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</si>
  <si>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</si>
  <si>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Information, communication</t>
  </si>
  <si>
    <t>Méthodes informatiques appliquées à la gestion des entreprises</t>
  </si>
  <si>
    <t>Chimie moléculaire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</si>
  <si>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</si>
  <si>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</si>
  <si>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</si>
  <si>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</si>
  <si>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</si>
  <si>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Langues étrangères appliquées (LEA)</t>
  </si>
  <si>
    <t>Sciences cognitives</t>
  </si>
  <si>
    <t>GMCCA18</t>
  </si>
  <si>
    <t>Droit des affaires</t>
  </si>
  <si>
    <t>Marketing, vente</t>
  </si>
  <si>
    <t>Langues, littératures et civilisations étrangères et régionales (LLCER)</t>
  </si>
  <si>
    <t>Physique fondamentale et applications</t>
  </si>
  <si>
    <t>Psychologie</t>
  </si>
  <si>
    <t>GMGAO18</t>
  </si>
  <si>
    <t xml:space="preserve">Science politique           </t>
  </si>
  <si>
    <t>Management</t>
  </si>
  <si>
    <t>Tourisme</t>
  </si>
  <si>
    <t>Lettres</t>
  </si>
  <si>
    <t>Sciences de la Terre et des planètes, environnement</t>
  </si>
  <si>
    <t>GMMKT18</t>
  </si>
  <si>
    <t>Management et administration des entreprises</t>
  </si>
  <si>
    <t>GMMGT18</t>
  </si>
  <si>
    <t>Sciences du langage</t>
  </si>
  <si>
    <t>IMTOU18</t>
  </si>
  <si>
    <t>GMMAE18</t>
  </si>
  <si>
    <t>DMLED18</t>
  </si>
  <si>
    <t>DMPUB18</t>
  </si>
  <si>
    <t>DMDPR18</t>
  </si>
  <si>
    <t>_Antenne</t>
  </si>
  <si>
    <t>DMNOT18</t>
  </si>
  <si>
    <t>LEXSOCIETE_Antenne</t>
  </si>
  <si>
    <t>ELMI_Antenne</t>
  </si>
  <si>
    <t>CREATES_Antenne</t>
  </si>
  <si>
    <t>ODYSSEE_Antenne</t>
  </si>
  <si>
    <t>DS4H_Antenne</t>
  </si>
  <si>
    <t>SPECTRUM_Antenne</t>
  </si>
  <si>
    <t>HEALTHY_Antenne</t>
  </si>
  <si>
    <t>DMAFF18</t>
  </si>
  <si>
    <t>IMREDD</t>
  </si>
  <si>
    <t>SOPHIA</t>
  </si>
  <si>
    <t>GEORGES MELIES</t>
  </si>
  <si>
    <t>SJA</t>
  </si>
  <si>
    <t>TROTABAS</t>
  </si>
  <si>
    <t>GRASSE</t>
  </si>
  <si>
    <t>CARLONE</t>
  </si>
  <si>
    <t>DMSPO18</t>
  </si>
  <si>
    <t>VALROSE</t>
  </si>
  <si>
    <t>PASTEUR</t>
  </si>
  <si>
    <t>XMDIE18</t>
  </si>
  <si>
    <t>VMM1D18</t>
  </si>
  <si>
    <t>VMPIF18</t>
  </si>
  <si>
    <t>VMMEE18</t>
  </si>
  <si>
    <t>VMM2D18</t>
  </si>
  <si>
    <t>HMFLE18</t>
  </si>
  <si>
    <t>HMARS18</t>
  </si>
  <si>
    <t>HMUIC18</t>
  </si>
  <si>
    <t>CNU</t>
  </si>
  <si>
    <t>HMICO18</t>
  </si>
  <si>
    <t>01-Droit privé et sciences criminelles</t>
  </si>
  <si>
    <t>HMEAP18</t>
  </si>
  <si>
    <t>02-Droit public</t>
  </si>
  <si>
    <t>HMCER18</t>
  </si>
  <si>
    <t>03-Histoire du droit et des institutions</t>
  </si>
  <si>
    <t>HMLET18</t>
  </si>
  <si>
    <t>04-Science politique</t>
  </si>
  <si>
    <t>HMVCS18</t>
  </si>
  <si>
    <t>05-Sciences économiques</t>
  </si>
  <si>
    <t>HMPSY18</t>
  </si>
  <si>
    <t>06-Sciences de gestion</t>
  </si>
  <si>
    <t>HMSCS18</t>
  </si>
  <si>
    <t>07-Sciences du langage : linguistique et phonétique générales</t>
  </si>
  <si>
    <t>HMNSC18</t>
  </si>
  <si>
    <t>08-Langues et littératures anciennes</t>
  </si>
  <si>
    <t>EMFOR18</t>
  </si>
  <si>
    <t>09-Langue et littérature françaises</t>
  </si>
  <si>
    <t>SMFOR18</t>
  </si>
  <si>
    <t>10-Littératures comparées</t>
  </si>
  <si>
    <t>SMELE18</t>
  </si>
  <si>
    <t>11-Langues et littératures anglaises et anglo-saxonnes</t>
  </si>
  <si>
    <t>SMAGE18</t>
  </si>
  <si>
    <t>12-Langues et littératures germaniques et scandinaves</t>
  </si>
  <si>
    <t>SMMAT18</t>
  </si>
  <si>
    <t>13-Langues et littératures slaves</t>
  </si>
  <si>
    <t>SMDES18</t>
  </si>
  <si>
    <t>14-Langues et littératures romanes : espagnol, italien, portugais, autres langues romanes</t>
  </si>
  <si>
    <t>SMCMO18</t>
  </si>
  <si>
    <t>15-Langues et littératures arabes, chinoises, japonaises, hébraïques, d'autres domaines linguistiques</t>
  </si>
  <si>
    <t>SMGEN18</t>
  </si>
  <si>
    <t>16-Psychologie, psychologie clinique, psychologie sociale</t>
  </si>
  <si>
    <t>EMGEN18</t>
  </si>
  <si>
    <t>17-Philosophie</t>
  </si>
  <si>
    <t>SMPHY18</t>
  </si>
  <si>
    <t>18-Architecture (ses théories et ses pratiques), arts appliqués, arts plastiques, arts du spectacle, épistémologie des enseignements artistiques, esthétique, musicologie, musique, sciences de l'art</t>
  </si>
  <si>
    <t>SMTEP18</t>
  </si>
  <si>
    <t>19-Sociologie, démographie</t>
  </si>
  <si>
    <t>PMMSP18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</si>
  <si>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</si>
  <si>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</si>
  <si>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</si>
  <si>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</si>
  <si>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</si>
  <si>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</si>
  <si>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</si>
  <si>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</si>
  <si>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</si>
  <si>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</si>
  <si>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</si>
  <si>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</si>
  <si>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</si>
  <si>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</si>
  <si>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</si>
  <si>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</si>
  <si>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</si>
  <si>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</si>
  <si>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</si>
  <si>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</si>
  <si>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</si>
  <si>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</si>
  <si>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</si>
  <si>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</si>
  <si>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</si>
  <si>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</si>
  <si>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</si>
  <si>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</si>
  <si>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</si>
  <si>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</si>
  <si>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</si>
  <si>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</si>
  <si>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</si>
  <si>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</si>
  <si>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</si>
  <si>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</si>
  <si>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</si>
  <si>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</si>
  <si>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</si>
  <si>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</si>
  <si>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</si>
  <si>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</si>
  <si>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</si>
  <si>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</si>
  <si>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</si>
  <si>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</si>
  <si>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</si>
  <si>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</si>
  <si>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</si>
  <si>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>Type Diplôme : Master M1 &amp; M2 EMIC : Evènementiels, Musées, Ingénierie culturelle (patrimoine, arts actuels)</t>
  </si>
  <si>
    <t>COMPOSANTE</t>
  </si>
  <si>
    <t>MENTION</t>
  </si>
  <si>
    <t>CODE DIPLÔME</t>
  </si>
  <si>
    <t>-</t>
  </si>
  <si>
    <t>Session M1</t>
  </si>
  <si>
    <t>Session Unique</t>
  </si>
  <si>
    <t>Session M2</t>
  </si>
  <si>
    <t>Parcours Type en Master</t>
  </si>
  <si>
    <t>Parcours Type</t>
  </si>
  <si>
    <t>Master EMIC : Evènementiels, Musées, Ingénierie culturelle (patrimoine, arts actuels)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</si>
  <si>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</si>
  <si>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</si>
  <si>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</si>
  <si>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</si>
  <si>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</si>
  <si>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</si>
  <si>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</si>
  <si>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</si>
  <si>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</si>
  <si>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éliminatoire/ Note seuil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</si>
  <si>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</si>
  <si>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</si>
  <si>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</si>
  <si>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</si>
  <si>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</si>
  <si>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</si>
  <si>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</si>
  <si>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</si>
  <si>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</si>
  <si>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 xml:space="preserve">1ère année </t>
  </si>
  <si>
    <t xml:space="preserve">Code année </t>
  </si>
  <si>
    <t>Heures Maquette</t>
  </si>
  <si>
    <t xml:space="preserve">Semestre </t>
  </si>
  <si>
    <t>Code semestre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</si>
  <si>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</si>
  <si>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</si>
  <si>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</si>
  <si>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</si>
  <si>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</si>
  <si>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</si>
  <si>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</si>
  <si>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</si>
  <si>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UE 1 : Théorie des SIC 1</t>
  </si>
  <si>
    <t>Commune aux 5 parcours du Master Info-Com : 
(1) EMIC, (2) ICER, (3) ICONES, (4) Media Design, (5) Medias et Humanités Numériques</t>
  </si>
  <si>
    <t>Anthropologie de la communication</t>
  </si>
  <si>
    <t>Master Info-Com Parcours EMIC</t>
  </si>
  <si>
    <t>Histoire et théories des médias</t>
  </si>
  <si>
    <t>Master Info-Com Parcours Médias et Humanités Numériques</t>
  </si>
  <si>
    <t>Design social</t>
  </si>
  <si>
    <t>Master Info-Com Parcours Médias Design</t>
  </si>
  <si>
    <t>Ethique de la communication</t>
  </si>
  <si>
    <t>Master Info-Com Parcours ICONES</t>
  </si>
  <si>
    <t>Séminaire Creates (SFRI)</t>
  </si>
  <si>
    <t>EFFELIA</t>
  </si>
  <si>
    <t>UE 2 : Organisation, diffusion, dynamique de la culture</t>
  </si>
  <si>
    <t>Images et nouveaux médias de la culture</t>
  </si>
  <si>
    <t>Culture et développement local</t>
  </si>
  <si>
    <t>Vulgarisation arts / sciences</t>
  </si>
  <si>
    <t xml:space="preserve">UE 3 : Ingénierie culturelle : Fabrique du territoire </t>
  </si>
  <si>
    <t>Nouveaux processus de patrimonialisation</t>
  </si>
  <si>
    <t>Interprétation culturelle et mise en récit des territoires</t>
  </si>
  <si>
    <t>Institutions et politiques culturelles</t>
  </si>
  <si>
    <t xml:space="preserve">UE4 : Outils et créativité </t>
  </si>
  <si>
    <t>Conception de projet culturel</t>
  </si>
  <si>
    <t>PAO et création graphique 1</t>
  </si>
  <si>
    <t xml:space="preserve">Edition en ligne </t>
  </si>
  <si>
    <t>Anglais spécialisé 1 : Muséologie et patrimoine culturel</t>
  </si>
  <si>
    <t>UE 5 : PPR</t>
  </si>
  <si>
    <t>Pragmatique : champ culturel</t>
  </si>
  <si>
    <t>Initiation à la recherche 1 appliquée au champ de la culture</t>
  </si>
  <si>
    <t>(sous format d'hackaton : développement théorique du terrain à la formulation de la problématique et des questions de recherche….)</t>
  </si>
  <si>
    <t>Mémoire</t>
  </si>
  <si>
    <t>UE 6 : Mineure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</si>
  <si>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</si>
  <si>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</si>
  <si>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</si>
  <si>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</si>
  <si>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</si>
  <si>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</si>
  <si>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</si>
  <si>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</si>
  <si>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>Semestre</t>
  </si>
  <si>
    <t>Code Semestre :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</si>
  <si>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</si>
  <si>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</si>
  <si>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</si>
  <si>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</si>
  <si>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</si>
  <si>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</si>
  <si>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</si>
  <si>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</si>
  <si>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</si>
  <si>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</si>
  <si>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</si>
  <si>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</si>
  <si>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</si>
  <si>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</si>
  <si>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</si>
  <si>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</si>
  <si>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UE 1 : Théorie des SIC 2</t>
  </si>
  <si>
    <t>Commune aux 4 parcours du Master Info-Com : 
(1) EMIC, (2) ICONES, (3) Media Design, (4) Medias et Humanités Numériques</t>
  </si>
  <si>
    <t>Des humanités numériques aux digital studies</t>
  </si>
  <si>
    <t>Théories et pratiques de la médiation culturelle</t>
  </si>
  <si>
    <t>User Experience Design (UXD)</t>
  </si>
  <si>
    <t>Culture d'entreprise et Stratégies de Comm des Orga</t>
  </si>
  <si>
    <t>Introduction à l'IA</t>
  </si>
  <si>
    <t>EFELIA</t>
  </si>
  <si>
    <t>Participation à des séminaires CREATES (SFRI)</t>
  </si>
  <si>
    <t>Tiers-Lieux et communs culturels : approches collaboratives</t>
  </si>
  <si>
    <t>Nouveaux territoires de l'art et innovation sociale et économique</t>
  </si>
  <si>
    <t>UE3 : Ingénierie culturelle : Les publics</t>
  </si>
  <si>
    <t>Muséologie inclusive, storytelling et Community management</t>
  </si>
  <si>
    <t>L'évaluation culturelle et muséale : dispositifs et publics</t>
  </si>
  <si>
    <t>Storytelling et transmédias culture et patrimoine</t>
  </si>
  <si>
    <t>UE4 : Outils et créativité 2</t>
  </si>
  <si>
    <t>Mise en oeuvre de projet culturel</t>
  </si>
  <si>
    <t>PAO et création graphique 2</t>
  </si>
  <si>
    <t>Anglais spécialisé 2 : Projet médiation et arts actuels</t>
  </si>
  <si>
    <t>Anglais</t>
  </si>
  <si>
    <t>Méthodologie du mémoire et initiation à la recherche 2</t>
  </si>
  <si>
    <t>Seuil de compensation</t>
  </si>
  <si>
    <t>2ème Année</t>
  </si>
  <si>
    <t>UE 1 : Médias et Nouvelle muséologie</t>
  </si>
  <si>
    <t xml:space="preserve">Enjeux du patrimoine culturel et ONG </t>
  </si>
  <si>
    <t>Dynamiques hypermédias de muséographie engagée</t>
  </si>
  <si>
    <t>UE 2 : Communication culturelle : fabrique de territoires</t>
  </si>
  <si>
    <t>Villes créatives à l'international et  nouveaux processsus de patrimonialisation</t>
  </si>
  <si>
    <t>Mise en récit culturelle et fabrique des territoires (arts et patrimoine)</t>
  </si>
  <si>
    <t>UE 3 : Ingénierie culturelle : innovation sociale et artistique</t>
  </si>
  <si>
    <t>Post-colonial studies et muséologie</t>
  </si>
  <si>
    <t>Genders studies et muséologie</t>
  </si>
  <si>
    <t>Museologie collaborative et participative</t>
  </si>
  <si>
    <t>UE 4 : Créativité appliquée aux outils</t>
  </si>
  <si>
    <t>PAO et conception graphique pour les arts et la culture</t>
  </si>
  <si>
    <t>Stratégies éditoriales pour la webmuséologie</t>
  </si>
  <si>
    <t xml:space="preserve">Anglais spécialisé </t>
  </si>
  <si>
    <t>Veille bibliographique, documentaire et informationnelle</t>
  </si>
  <si>
    <t>Les logiques de corpus en SIC</t>
  </si>
  <si>
    <t xml:space="preserve">Patrimoine culturel, vidéo, webdocumentaire </t>
  </si>
  <si>
    <t>Muséographie numérique, réseaux et événementiel</t>
  </si>
  <si>
    <t xml:space="preserve">UE 2 : Communication culturelle : arts en mutation </t>
  </si>
  <si>
    <t xml:space="preserve">Communication des organisations culturelles en réseau </t>
  </si>
  <si>
    <t>Dircom festivals et arts actuels</t>
  </si>
  <si>
    <t>Marketing de l'art et du patrimoine</t>
  </si>
  <si>
    <t xml:space="preserve"> Labels culturels et patrimoniaux : Maîtrise d'ouvrage</t>
  </si>
  <si>
    <t xml:space="preserve">Management de projet culturel </t>
  </si>
  <si>
    <t xml:space="preserve">UE 4 : Créativité appliquée projets </t>
  </si>
  <si>
    <t>Approche personnalisée des réseaux professionnels : stage et préparation à l'emploi</t>
  </si>
  <si>
    <t>Hackathon consulting en muséologie</t>
  </si>
  <si>
    <t>Projet collaboratif d'agence èvénementielle</t>
  </si>
  <si>
    <t xml:space="preserve"> workshops écriture reflexive et remédiation</t>
  </si>
  <si>
    <t xml:space="preserve"> Etudes de terrain appliquées : culture, muséologie, arts actuels</t>
  </si>
  <si>
    <t>Analyses et interprétations de données</t>
  </si>
  <si>
    <t xml:space="preserve">Mémoire </t>
  </si>
  <si>
    <t>OUI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</si>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</sst>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262626"/>
        <bgColor rgb="FF000000"/>
      </patternFill>
    </fill>
    <fill>
      <patternFill patternType="solid">
        <fgColor rgb="FF92D050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5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7" xfId="0" applyBorder="1"/>
    <xf numFmtId="0" fontId="0" fillId="0" borderId="3" xfId="0" applyBorder="1"/>
    <xf numFmtId="0" fontId="0" fillId="0" borderId="0" xfId="0" applyAlignment="1">
      <alignment horizontal="center" vertical="center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/>
      <protection locked="0"/>
    </xf>
    <xf numFmtId="0" fontId="6" fillId="0" borderId="18" xfId="0" applyFont="1" applyBorder="1" applyAlignment="1" applyProtection="1">
      <alignment horizontal="left"/>
      <protection locked="0"/>
    </xf>
    <xf numFmtId="0" fontId="7" fillId="0" borderId="19" xfId="0" applyFont="1" applyBorder="1" applyAlignment="1" applyProtection="1">
      <alignment horizontal="left"/>
      <protection locked="0"/>
    </xf>
    <xf numFmtId="0" fontId="7" fillId="0" borderId="20" xfId="0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15" xfId="0" applyFont="1" applyBorder="1" applyAlignment="1" applyProtection="1">
      <alignment horizontal="left" vertical="center" wrapText="1"/>
      <protection locked="0"/>
    </xf>
    <xf numFmtId="0" fontId="0" fillId="0" borderId="14" xfId="0" applyBorder="1" applyProtection="1">
      <protection locked="0"/>
    </xf>
    <xf numFmtId="0" fontId="6" fillId="0" borderId="23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6" fillId="8" borderId="24" xfId="0" applyFont="1" applyFill="1" applyBorder="1" applyAlignment="1" applyProtection="1">
      <alignment horizontal="left" vertical="center" wrapText="1"/>
      <protection locked="0"/>
    </xf>
    <xf numFmtId="0" fontId="6" fillId="9" borderId="16" xfId="0" applyFont="1" applyFill="1" applyBorder="1" applyAlignment="1" applyProtection="1">
      <alignment horizontal="left" vertical="center" wrapText="1"/>
      <protection locked="0"/>
    </xf>
    <xf numFmtId="0" fontId="6" fillId="9" borderId="16" xfId="0" applyFont="1" applyFill="1" applyBorder="1" applyAlignment="1">
      <alignment horizontal="left" vertical="center" wrapText="1"/>
    </xf>
    <xf numFmtId="0" fontId="6" fillId="9" borderId="22" xfId="0" applyFont="1" applyFill="1" applyBorder="1" applyAlignment="1">
      <alignment horizontal="left" vertical="center" wrapText="1"/>
    </xf>
    <xf numFmtId="0" fontId="7" fillId="8" borderId="22" xfId="0" applyFont="1" applyFill="1" applyBorder="1" applyAlignment="1">
      <alignment horizontal="left" vertical="center"/>
    </xf>
    <xf numFmtId="0" fontId="0" fillId="0" borderId="15" xfId="0" applyBorder="1" applyAlignment="1" applyProtection="1">
      <alignment horizontal="left" vertical="center"/>
      <protection locked="0"/>
    </xf>
    <xf numFmtId="0" fontId="6" fillId="7" borderId="21" xfId="0" applyFont="1" applyFill="1" applyBorder="1" applyAlignment="1" applyProtection="1">
      <alignment horizontal="left" vertical="center" wrapText="1"/>
      <protection locked="0"/>
    </xf>
    <xf numFmtId="0" fontId="6" fillId="7" borderId="15" xfId="0" applyFont="1" applyFill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10" borderId="1" xfId="0" applyFont="1" applyFill="1" applyBorder="1" applyAlignment="1" applyProtection="1">
      <alignment horizontal="center" vertical="center"/>
      <protection locked="0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0" fontId="7" fillId="7" borderId="1" xfId="0" applyFont="1" applyFill="1" applyBorder="1" applyAlignment="1" applyProtection="1">
      <alignment horizontal="center" vertical="center"/>
      <protection locked="0"/>
    </xf>
    <xf numFmtId="0" fontId="7" fillId="11" borderId="1" xfId="0" applyFont="1" applyFill="1" applyBorder="1" applyAlignment="1" applyProtection="1">
      <alignment horizontal="center" vertical="center" wrapText="1"/>
      <protection locked="0"/>
    </xf>
    <xf numFmtId="0" fontId="7" fillId="11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/>
      <protection locked="0"/>
    </xf>
  </cellXfs>
  <cellStyles count="2">
    <cellStyle name="Lien hypertexte" xfId="1" builtinId="8"/>
    <cellStyle name="Normal" xfId="0" builtinId="0"/>
  </cellStyles>
  <dxfs count="107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0E7A7A6-FA8E-4129-8CF2-E18ACED3A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2E08B-1140-4B51-98C3-7FF7EBA0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75B853-E334-4168-959B-8D6C7D8A0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FA3B7B6-FB04-472F-BE7A-A6D0CD027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244A2D4-0D89-4B84-8393-0EC2EB7B8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B1838-281E-414D-A9F2-397D5EB5D5A2}">
  <sheetPr codeName="Feuil1"/>
  <dimension ref="A1:P92"/>
  <sheetViews>
    <sheetView topLeftCell="C10" zoomScale="85" zoomScaleNormal="85" workbookViewId="0">
      <selection activeCell="D32" sqref="D32"/>
    </sheetView>
  </sheetViews>
  <sheetFormatPr baseColWidth="10" defaultColWidth="11.42578125" defaultRowHeight="15" x14ac:dyDescent="0.25"/>
  <cols>
    <col min="1" max="1" width="49.7109375" bestFit="1" customWidth="1"/>
    <col min="2" max="2" width="96.140625" bestFit="1" customWidth="1"/>
    <col min="3" max="3" width="86" customWidth="1"/>
    <col min="4" max="4" width="64.7109375" customWidth="1"/>
    <col min="5" max="5" width="36.28515625" bestFit="1" customWidth="1"/>
    <col min="6" max="6" width="64.28515625" customWidth="1"/>
    <col min="7" max="7" width="29.140625" customWidth="1"/>
    <col min="8" max="8" width="25.42578125" customWidth="1"/>
    <col min="9" max="9" width="57.42578125" bestFit="1" customWidth="1"/>
    <col min="10" max="11" width="57.42578125" customWidth="1"/>
    <col min="12" max="12" width="58.85546875" customWidth="1"/>
    <col min="15" max="15" width="98.42578125" bestFit="1" customWidth="1"/>
    <col min="16" max="16" width="16" bestFit="1" customWidth="1"/>
  </cols>
  <sheetData>
    <row r="1" spans="1:16" x14ac:dyDescent="0.25">
      <c r="A1" s="20" t="s">
        <v>0</v>
      </c>
      <c r="B1" s="1" t="s">
        <v>1</v>
      </c>
      <c r="C1" s="20" t="s">
        <v>2</v>
      </c>
      <c r="D1" s="1" t="s">
        <v>3</v>
      </c>
      <c r="E1" s="20" t="s">
        <v>4</v>
      </c>
      <c r="F1" s="1" t="s">
        <v>5</v>
      </c>
      <c r="G1" s="1" t="s">
        <v>6</v>
      </c>
      <c r="O1" s="1" t="s">
        <v>7</v>
      </c>
      <c r="P1" s="1" t="s">
        <v>8</v>
      </c>
    </row>
    <row r="2" spans="1:16" x14ac:dyDescent="0.25">
      <c r="A2" s="20" t="s">
        <v>9</v>
      </c>
      <c r="B2" s="1" t="s">
        <v>10</v>
      </c>
      <c r="C2" s="20" t="s">
        <v>11</v>
      </c>
      <c r="D2" s="1" t="s">
        <v>12</v>
      </c>
      <c r="E2" s="20" t="s">
        <v>13</v>
      </c>
      <c r="F2" s="1" t="s">
        <v>14</v>
      </c>
      <c r="G2" s="1" t="s">
        <v>15</v>
      </c>
      <c r="O2" s="1" t="s">
        <v>16</v>
      </c>
      <c r="P2" s="1" t="s">
        <v>17</v>
      </c>
    </row>
    <row r="3" spans="1:16" x14ac:dyDescent="0.25">
      <c r="A3" s="20" t="s">
        <v>18</v>
      </c>
      <c r="B3" s="1" t="s">
        <v>19</v>
      </c>
      <c r="C3" s="20" t="s">
        <v>20</v>
      </c>
      <c r="D3" s="1" t="s">
        <v>21</v>
      </c>
      <c r="E3" s="20" t="s">
        <v>22</v>
      </c>
      <c r="F3" s="1" t="s">
        <v>23</v>
      </c>
      <c r="G3" s="1" t="s">
        <v>24</v>
      </c>
      <c r="O3" s="1" t="s">
        <v>25</v>
      </c>
      <c r="P3" s="1" t="s">
        <v>26</v>
      </c>
    </row>
    <row r="4" spans="1:16" x14ac:dyDescent="0.25">
      <c r="A4" s="20" t="s">
        <v>27</v>
      </c>
      <c r="B4" s="1" t="s">
        <v>28</v>
      </c>
      <c r="D4" s="1" t="s">
        <v>29</v>
      </c>
      <c r="F4" s="1" t="s">
        <v>30</v>
      </c>
      <c r="G4" s="1" t="s">
        <v>31</v>
      </c>
      <c r="O4" s="1" t="s">
        <v>32</v>
      </c>
      <c r="P4" s="1" t="s">
        <v>33</v>
      </c>
    </row>
    <row r="5" spans="1:16" x14ac:dyDescent="0.25">
      <c r="B5" s="1" t="s">
        <v>34</v>
      </c>
      <c r="D5" s="1" t="s">
        <v>35</v>
      </c>
      <c r="O5" s="1" t="s">
        <v>36</v>
      </c>
      <c r="P5" s="1" t="s">
        <v>37</v>
      </c>
    </row>
    <row r="6" spans="1:16" x14ac:dyDescent="0.25">
      <c r="B6" s="1" t="s">
        <v>38</v>
      </c>
      <c r="D6" s="1" t="s">
        <v>39</v>
      </c>
      <c r="O6" s="1" t="s">
        <v>36</v>
      </c>
      <c r="P6" s="1" t="s">
        <v>40</v>
      </c>
    </row>
    <row r="7" spans="1:16" x14ac:dyDescent="0.25">
      <c r="O7" s="1" t="s">
        <v>41</v>
      </c>
      <c r="P7" s="1" t="s">
        <v>42</v>
      </c>
    </row>
    <row r="8" spans="1:16" x14ac:dyDescent="0.25">
      <c r="O8" s="1" t="s">
        <v>43</v>
      </c>
      <c r="P8" s="1" t="s">
        <v>44</v>
      </c>
    </row>
    <row r="9" spans="1:16" x14ac:dyDescent="0.25">
      <c r="O9" s="1" t="s">
        <v>45</v>
      </c>
      <c r="P9" s="1" t="s">
        <v>46</v>
      </c>
    </row>
    <row r="10" spans="1:16" x14ac:dyDescent="0.25">
      <c r="O10" s="1" t="s">
        <v>47</v>
      </c>
      <c r="P10" s="1" t="s">
        <v>48</v>
      </c>
    </row>
    <row r="11" spans="1:16" x14ac:dyDescent="0.25">
      <c r="A11" s="1" t="s">
        <v>49</v>
      </c>
      <c r="B11" s="1" t="s">
        <v>50</v>
      </c>
      <c r="C11" s="1" t="s">
        <v>51</v>
      </c>
      <c r="D11" s="20" t="s">
        <v>52</v>
      </c>
      <c r="E11" s="20" t="s">
        <v>53</v>
      </c>
      <c r="F11" s="1" t="s">
        <v>54</v>
      </c>
      <c r="G11" s="32" t="s">
        <v>55</v>
      </c>
      <c r="H11" s="32" t="s">
        <v>56</v>
      </c>
      <c r="I11" s="1" t="s">
        <v>57</v>
      </c>
      <c r="J11" s="1" t="s">
        <v>58</v>
      </c>
      <c r="K11" s="1" t="s">
        <v>59</v>
      </c>
      <c r="L11" s="1" t="s">
        <v>60</v>
      </c>
      <c r="O11" s="1" t="s">
        <v>61</v>
      </c>
      <c r="P11" s="1" t="s">
        <v>62</v>
      </c>
    </row>
    <row r="12" spans="1:16" x14ac:dyDescent="0.25">
      <c r="A12" s="1" t="s">
        <v>63</v>
      </c>
      <c r="B12" s="20" t="s">
        <v>64</v>
      </c>
      <c r="C12" s="20" t="s">
        <v>65</v>
      </c>
      <c r="D12" s="20" t="s">
        <v>66</v>
      </c>
      <c r="E12" s="20" t="s">
        <v>43</v>
      </c>
      <c r="F12" s="1" t="s">
        <v>67</v>
      </c>
      <c r="G12" s="32" t="s">
        <v>68</v>
      </c>
      <c r="H12" s="32" t="s">
        <v>69</v>
      </c>
      <c r="I12" s="20" t="s">
        <v>69</v>
      </c>
      <c r="J12" s="1" t="s">
        <v>70</v>
      </c>
      <c r="K12" s="20" t="s">
        <v>32</v>
      </c>
      <c r="L12" s="1" t="s">
        <v>16</v>
      </c>
      <c r="O12" s="1" t="s">
        <v>65</v>
      </c>
      <c r="P12" s="1" t="s">
        <v>71</v>
      </c>
    </row>
    <row r="13" spans="1:16" x14ac:dyDescent="0.25">
      <c r="A13" s="1" t="s">
        <v>72</v>
      </c>
      <c r="B13" s="20" t="s">
        <v>73</v>
      </c>
      <c r="C13" s="1" t="s">
        <v>74</v>
      </c>
      <c r="E13" s="20" t="s">
        <v>45</v>
      </c>
      <c r="F13" s="1" t="s">
        <v>75</v>
      </c>
      <c r="G13" s="32" t="s">
        <v>76</v>
      </c>
      <c r="H13" s="32" t="s">
        <v>77</v>
      </c>
      <c r="I13" s="20" t="s">
        <v>78</v>
      </c>
      <c r="J13" s="1" t="s">
        <v>79</v>
      </c>
      <c r="L13" s="1" t="s">
        <v>25</v>
      </c>
      <c r="O13" s="1" t="s">
        <v>65</v>
      </c>
      <c r="P13" s="1" t="s">
        <v>80</v>
      </c>
    </row>
    <row r="14" spans="1:16" x14ac:dyDescent="0.25">
      <c r="A14" s="1" t="s">
        <v>81</v>
      </c>
      <c r="B14" s="20" t="s">
        <v>82</v>
      </c>
      <c r="C14" s="1" t="s">
        <v>83</v>
      </c>
      <c r="E14" s="20" t="s">
        <v>47</v>
      </c>
      <c r="F14" s="1" t="s">
        <v>84</v>
      </c>
      <c r="G14" s="1" t="s">
        <v>85</v>
      </c>
      <c r="I14" s="20" t="s">
        <v>86</v>
      </c>
      <c r="J14" s="1" t="s">
        <v>87</v>
      </c>
      <c r="L14" s="1" t="s">
        <v>88</v>
      </c>
      <c r="O14" s="1" t="s">
        <v>74</v>
      </c>
      <c r="P14" s="1" t="s">
        <v>89</v>
      </c>
    </row>
    <row r="15" spans="1:16" x14ac:dyDescent="0.25">
      <c r="A15" s="1" t="s">
        <v>90</v>
      </c>
      <c r="B15" s="20" t="s">
        <v>91</v>
      </c>
      <c r="C15" s="1" t="s">
        <v>92</v>
      </c>
      <c r="E15" s="20" t="s">
        <v>61</v>
      </c>
      <c r="F15" s="1" t="s">
        <v>93</v>
      </c>
      <c r="G15" s="1" t="s">
        <v>94</v>
      </c>
      <c r="J15" s="1" t="s">
        <v>77</v>
      </c>
      <c r="L15" s="1" t="s">
        <v>36</v>
      </c>
      <c r="O15" s="1" t="s">
        <v>83</v>
      </c>
      <c r="P15" s="1" t="s">
        <v>95</v>
      </c>
    </row>
    <row r="16" spans="1:16" x14ac:dyDescent="0.25">
      <c r="A16" s="1" t="s">
        <v>96</v>
      </c>
      <c r="C16" s="1" t="s">
        <v>97</v>
      </c>
      <c r="E16" s="20" t="s">
        <v>65</v>
      </c>
      <c r="F16" s="1" t="s">
        <v>98</v>
      </c>
      <c r="J16" s="1" t="s">
        <v>99</v>
      </c>
      <c r="L16" s="1" t="s">
        <v>100</v>
      </c>
      <c r="O16" s="1" t="s">
        <v>92</v>
      </c>
      <c r="P16" s="1" t="s">
        <v>101</v>
      </c>
    </row>
    <row r="17" spans="1:16" x14ac:dyDescent="0.25">
      <c r="A17" s="1" t="s">
        <v>102</v>
      </c>
      <c r="C17" s="1" t="s">
        <v>103</v>
      </c>
      <c r="E17" s="20" t="s">
        <v>104</v>
      </c>
      <c r="F17" s="1" t="s">
        <v>105</v>
      </c>
      <c r="J17" s="1" t="s">
        <v>106</v>
      </c>
      <c r="O17" s="1" t="s">
        <v>97</v>
      </c>
      <c r="P17" s="1" t="s">
        <v>107</v>
      </c>
    </row>
    <row r="18" spans="1:16" x14ac:dyDescent="0.25">
      <c r="C18" s="1" t="s">
        <v>108</v>
      </c>
      <c r="E18" s="20" t="s">
        <v>43</v>
      </c>
      <c r="F18" s="1" t="s">
        <v>94</v>
      </c>
      <c r="O18" s="1" t="s">
        <v>103</v>
      </c>
      <c r="P18" s="1" t="s">
        <v>109</v>
      </c>
    </row>
    <row r="19" spans="1:16" x14ac:dyDescent="0.25">
      <c r="E19" s="20" t="s">
        <v>41</v>
      </c>
      <c r="F19" s="1" t="s">
        <v>110</v>
      </c>
      <c r="O19" s="1" t="s">
        <v>104</v>
      </c>
      <c r="P19" s="1" t="s">
        <v>111</v>
      </c>
    </row>
    <row r="20" spans="1:16" x14ac:dyDescent="0.25">
      <c r="O20" s="1" t="s">
        <v>108</v>
      </c>
      <c r="P20" s="1" t="s">
        <v>112</v>
      </c>
    </row>
    <row r="21" spans="1:16" x14ac:dyDescent="0.25">
      <c r="O21" s="1" t="s">
        <v>63</v>
      </c>
      <c r="P21" s="1" t="s">
        <v>113</v>
      </c>
    </row>
    <row r="22" spans="1:16" x14ac:dyDescent="0.25">
      <c r="O22" s="1" t="s">
        <v>72</v>
      </c>
      <c r="P22" s="1" t="s">
        <v>114</v>
      </c>
    </row>
    <row r="23" spans="1:16" x14ac:dyDescent="0.25">
      <c r="O23" s="1" t="s">
        <v>81</v>
      </c>
      <c r="P23" s="1" t="s">
        <v>115</v>
      </c>
    </row>
    <row r="24" spans="1:16" x14ac:dyDescent="0.25">
      <c r="A24" s="1" t="s">
        <v>116</v>
      </c>
      <c r="O24" s="1" t="s">
        <v>90</v>
      </c>
      <c r="P24" s="1" t="s">
        <v>117</v>
      </c>
    </row>
    <row r="25" spans="1:16" x14ac:dyDescent="0.25">
      <c r="A25" s="1" t="s">
        <v>118</v>
      </c>
      <c r="B25" s="1" t="s">
        <v>119</v>
      </c>
      <c r="C25" s="1" t="s">
        <v>120</v>
      </c>
      <c r="D25" s="1" t="s">
        <v>121</v>
      </c>
      <c r="E25" s="1" t="s">
        <v>122</v>
      </c>
      <c r="F25" s="1" t="s">
        <v>123</v>
      </c>
      <c r="G25" s="1" t="s">
        <v>124</v>
      </c>
      <c r="O25" s="1" t="s">
        <v>96</v>
      </c>
      <c r="P25" s="1" t="s">
        <v>125</v>
      </c>
    </row>
    <row r="26" spans="1:16" x14ac:dyDescent="0.25">
      <c r="A26" s="1" t="s">
        <v>126</v>
      </c>
      <c r="B26" s="1" t="s">
        <v>127</v>
      </c>
      <c r="C26" s="20" t="s">
        <v>128</v>
      </c>
      <c r="D26" s="1" t="s">
        <v>129</v>
      </c>
      <c r="E26" s="50" t="s">
        <v>130</v>
      </c>
      <c r="F26" s="1" t="s">
        <v>131</v>
      </c>
      <c r="G26" s="1" t="s">
        <v>132</v>
      </c>
      <c r="O26" s="1" t="s">
        <v>102</v>
      </c>
      <c r="P26" s="1" t="s">
        <v>133</v>
      </c>
    </row>
    <row r="27" spans="1:16" x14ac:dyDescent="0.25">
      <c r="B27" s="1" t="s">
        <v>130</v>
      </c>
      <c r="C27" s="49"/>
      <c r="D27" s="1" t="s">
        <v>130</v>
      </c>
      <c r="E27" s="50" t="s">
        <v>134</v>
      </c>
      <c r="F27" s="1" t="s">
        <v>127</v>
      </c>
      <c r="G27" s="1" t="s">
        <v>135</v>
      </c>
      <c r="O27" s="1" t="s">
        <v>66</v>
      </c>
      <c r="P27" s="1" t="s">
        <v>136</v>
      </c>
    </row>
    <row r="28" spans="1:16" x14ac:dyDescent="0.25">
      <c r="D28" s="1" t="s">
        <v>134</v>
      </c>
      <c r="F28" s="1" t="s">
        <v>126</v>
      </c>
      <c r="G28" s="1" t="s">
        <v>129</v>
      </c>
      <c r="O28" s="1" t="s">
        <v>64</v>
      </c>
      <c r="P28" s="1" t="s">
        <v>137</v>
      </c>
    </row>
    <row r="29" spans="1:16" x14ac:dyDescent="0.25">
      <c r="D29" s="1" t="s">
        <v>126</v>
      </c>
      <c r="G29" s="1" t="s">
        <v>134</v>
      </c>
      <c r="O29" s="1" t="s">
        <v>73</v>
      </c>
      <c r="P29" s="1" t="s">
        <v>138</v>
      </c>
    </row>
    <row r="30" spans="1:16" x14ac:dyDescent="0.25">
      <c r="O30" s="1" t="s">
        <v>82</v>
      </c>
      <c r="P30" s="1" t="s">
        <v>139</v>
      </c>
    </row>
    <row r="31" spans="1:16" x14ac:dyDescent="0.25">
      <c r="O31" s="1" t="s">
        <v>91</v>
      </c>
      <c r="P31" s="1" t="s">
        <v>140</v>
      </c>
    </row>
    <row r="32" spans="1:16" x14ac:dyDescent="0.25">
      <c r="O32" s="1" t="s">
        <v>67</v>
      </c>
      <c r="P32" s="1" t="s">
        <v>141</v>
      </c>
    </row>
    <row r="33" spans="3:16" x14ac:dyDescent="0.25">
      <c r="O33" s="1" t="s">
        <v>75</v>
      </c>
      <c r="P33" s="1" t="s">
        <v>142</v>
      </c>
    </row>
    <row r="34" spans="3:16" x14ac:dyDescent="0.25">
      <c r="O34" s="1" t="s">
        <v>84</v>
      </c>
      <c r="P34" s="1" t="s">
        <v>143</v>
      </c>
    </row>
    <row r="35" spans="3:16" x14ac:dyDescent="0.25">
      <c r="C35" s="34" t="s">
        <v>144</v>
      </c>
      <c r="O35" s="1" t="s">
        <v>85</v>
      </c>
      <c r="P35" s="1" t="s">
        <v>145</v>
      </c>
    </row>
    <row r="36" spans="3:16" x14ac:dyDescent="0.25">
      <c r="C36" s="33" t="s">
        <v>146</v>
      </c>
      <c r="O36" s="1" t="s">
        <v>93</v>
      </c>
      <c r="P36" s="1" t="s">
        <v>147</v>
      </c>
    </row>
    <row r="37" spans="3:16" x14ac:dyDescent="0.25">
      <c r="C37" s="33" t="s">
        <v>148</v>
      </c>
      <c r="O37" s="1" t="s">
        <v>98</v>
      </c>
      <c r="P37" s="1" t="s">
        <v>149</v>
      </c>
    </row>
    <row r="38" spans="3:16" x14ac:dyDescent="0.25">
      <c r="C38" s="33" t="s">
        <v>150</v>
      </c>
      <c r="O38" s="1" t="s">
        <v>105</v>
      </c>
      <c r="P38" s="1" t="s">
        <v>151</v>
      </c>
    </row>
    <row r="39" spans="3:16" x14ac:dyDescent="0.25">
      <c r="C39" s="33" t="s">
        <v>152</v>
      </c>
      <c r="F39" s="48"/>
      <c r="O39" s="1" t="s">
        <v>68</v>
      </c>
      <c r="P39" s="1" t="s">
        <v>153</v>
      </c>
    </row>
    <row r="40" spans="3:16" x14ac:dyDescent="0.25">
      <c r="C40" s="33" t="s">
        <v>154</v>
      </c>
      <c r="O40" s="1" t="s">
        <v>100</v>
      </c>
      <c r="P40" s="1" t="s">
        <v>155</v>
      </c>
    </row>
    <row r="41" spans="3:16" x14ac:dyDescent="0.25">
      <c r="C41" s="33" t="s">
        <v>156</v>
      </c>
      <c r="O41" s="1" t="s">
        <v>76</v>
      </c>
      <c r="P41" s="1" t="s">
        <v>157</v>
      </c>
    </row>
    <row r="42" spans="3:16" x14ac:dyDescent="0.25">
      <c r="C42" s="33" t="s">
        <v>158</v>
      </c>
      <c r="O42" s="1" t="s">
        <v>94</v>
      </c>
      <c r="P42" s="1" t="s">
        <v>159</v>
      </c>
    </row>
    <row r="43" spans="3:16" x14ac:dyDescent="0.25">
      <c r="C43" s="33" t="s">
        <v>160</v>
      </c>
      <c r="O43" s="1" t="s">
        <v>69</v>
      </c>
      <c r="P43" s="1" t="s">
        <v>161</v>
      </c>
    </row>
    <row r="44" spans="3:16" x14ac:dyDescent="0.25">
      <c r="C44" s="33" t="s">
        <v>162</v>
      </c>
      <c r="O44" s="1" t="s">
        <v>69</v>
      </c>
      <c r="P44" s="1" t="s">
        <v>163</v>
      </c>
    </row>
    <row r="45" spans="3:16" x14ac:dyDescent="0.25">
      <c r="C45" s="33" t="s">
        <v>164</v>
      </c>
      <c r="O45" s="1" t="s">
        <v>78</v>
      </c>
      <c r="P45" s="1" t="s">
        <v>165</v>
      </c>
    </row>
    <row r="46" spans="3:16" x14ac:dyDescent="0.25">
      <c r="C46" s="33" t="s">
        <v>166</v>
      </c>
      <c r="O46" s="1" t="s">
        <v>86</v>
      </c>
      <c r="P46" s="1" t="s">
        <v>167</v>
      </c>
    </row>
    <row r="47" spans="3:16" x14ac:dyDescent="0.25">
      <c r="C47" s="33" t="s">
        <v>168</v>
      </c>
      <c r="O47" s="1" t="s">
        <v>70</v>
      </c>
      <c r="P47" s="1" t="s">
        <v>169</v>
      </c>
    </row>
    <row r="48" spans="3:16" x14ac:dyDescent="0.25">
      <c r="C48" s="33" t="s">
        <v>170</v>
      </c>
      <c r="O48" s="1" t="s">
        <v>79</v>
      </c>
      <c r="P48" s="1" t="s">
        <v>171</v>
      </c>
    </row>
    <row r="49" spans="3:16" x14ac:dyDescent="0.25">
      <c r="C49" s="33" t="s">
        <v>172</v>
      </c>
      <c r="O49" s="1" t="s">
        <v>87</v>
      </c>
      <c r="P49" s="1" t="s">
        <v>173</v>
      </c>
    </row>
    <row r="50" spans="3:16" ht="30" x14ac:dyDescent="0.25">
      <c r="C50" s="33" t="s">
        <v>174</v>
      </c>
      <c r="O50" s="1" t="s">
        <v>77</v>
      </c>
      <c r="P50" s="1" t="s">
        <v>175</v>
      </c>
    </row>
    <row r="51" spans="3:16" x14ac:dyDescent="0.25">
      <c r="C51" s="33" t="s">
        <v>176</v>
      </c>
      <c r="O51" s="1" t="s">
        <v>77</v>
      </c>
      <c r="P51" s="1" t="s">
        <v>177</v>
      </c>
    </row>
    <row r="52" spans="3:16" x14ac:dyDescent="0.25">
      <c r="C52" s="33" t="s">
        <v>178</v>
      </c>
      <c r="O52" s="1" t="s">
        <v>99</v>
      </c>
      <c r="P52" s="1" t="s">
        <v>179</v>
      </c>
    </row>
    <row r="53" spans="3:16" ht="45" x14ac:dyDescent="0.25">
      <c r="C53" s="33" t="s">
        <v>180</v>
      </c>
      <c r="O53" s="1" t="s">
        <v>106</v>
      </c>
      <c r="P53" s="1" t="s">
        <v>181</v>
      </c>
    </row>
    <row r="54" spans="3:16" x14ac:dyDescent="0.25">
      <c r="C54" s="33" t="s">
        <v>182</v>
      </c>
      <c r="O54" s="1" t="s">
        <v>88</v>
      </c>
      <c r="P54" s="1" t="s">
        <v>183</v>
      </c>
    </row>
    <row r="55" spans="3:16" x14ac:dyDescent="0.25">
      <c r="C55" s="33" t="s">
        <v>184</v>
      </c>
      <c r="O55" s="1" t="s">
        <v>110</v>
      </c>
      <c r="P55" s="1"/>
    </row>
    <row r="56" spans="3:16" x14ac:dyDescent="0.25">
      <c r="C56" s="33" t="s">
        <v>185</v>
      </c>
    </row>
    <row r="57" spans="3:16" ht="30" x14ac:dyDescent="0.25">
      <c r="C57" s="33" t="s">
        <v>186</v>
      </c>
    </row>
    <row r="58" spans="3:16" x14ac:dyDescent="0.25">
      <c r="C58" s="33" t="s">
        <v>187</v>
      </c>
    </row>
    <row r="59" spans="3:16" x14ac:dyDescent="0.25">
      <c r="C59" s="33" t="s">
        <v>188</v>
      </c>
    </row>
    <row r="60" spans="3:16" x14ac:dyDescent="0.25">
      <c r="C60" s="33" t="s">
        <v>189</v>
      </c>
    </row>
    <row r="61" spans="3:16" x14ac:dyDescent="0.25">
      <c r="C61" s="33" t="s">
        <v>190</v>
      </c>
    </row>
    <row r="62" spans="3:16" x14ac:dyDescent="0.25">
      <c r="C62" s="33" t="s">
        <v>191</v>
      </c>
    </row>
    <row r="63" spans="3:16" x14ac:dyDescent="0.25">
      <c r="C63" s="33" t="s">
        <v>192</v>
      </c>
    </row>
    <row r="64" spans="3:16" x14ac:dyDescent="0.25">
      <c r="C64" s="33" t="s">
        <v>193</v>
      </c>
    </row>
    <row r="65" spans="3:3" x14ac:dyDescent="0.25">
      <c r="C65" s="33" t="s">
        <v>194</v>
      </c>
    </row>
    <row r="66" spans="3:3" x14ac:dyDescent="0.25">
      <c r="C66" s="33" t="s">
        <v>195</v>
      </c>
    </row>
    <row r="67" spans="3:3" x14ac:dyDescent="0.25">
      <c r="C67" s="33" t="s">
        <v>196</v>
      </c>
    </row>
    <row r="68" spans="3:3" x14ac:dyDescent="0.25">
      <c r="C68" s="33" t="s">
        <v>197</v>
      </c>
    </row>
    <row r="69" spans="3:3" x14ac:dyDescent="0.25">
      <c r="C69" s="33" t="s">
        <v>198</v>
      </c>
    </row>
    <row r="70" spans="3:3" x14ac:dyDescent="0.25">
      <c r="C70" s="33" t="s">
        <v>199</v>
      </c>
    </row>
    <row r="71" spans="3:3" x14ac:dyDescent="0.25">
      <c r="C71" s="33" t="s">
        <v>200</v>
      </c>
    </row>
    <row r="72" spans="3:3" x14ac:dyDescent="0.25">
      <c r="C72" s="33" t="s">
        <v>201</v>
      </c>
    </row>
    <row r="73" spans="3:3" x14ac:dyDescent="0.25">
      <c r="C73" s="33" t="s">
        <v>202</v>
      </c>
    </row>
    <row r="74" spans="3:3" x14ac:dyDescent="0.25">
      <c r="C74" s="33" t="s">
        <v>203</v>
      </c>
    </row>
    <row r="75" spans="3:3" x14ac:dyDescent="0.25">
      <c r="C75" s="33" t="s">
        <v>204</v>
      </c>
    </row>
    <row r="76" spans="3:3" x14ac:dyDescent="0.25">
      <c r="C76" s="33" t="s">
        <v>205</v>
      </c>
    </row>
    <row r="77" spans="3:3" x14ac:dyDescent="0.25">
      <c r="C77" s="33" t="s">
        <v>206</v>
      </c>
    </row>
    <row r="78" spans="3:3" x14ac:dyDescent="0.25">
      <c r="C78" s="33" t="s">
        <v>207</v>
      </c>
    </row>
    <row r="79" spans="3:3" x14ac:dyDescent="0.25">
      <c r="C79" s="33" t="s">
        <v>208</v>
      </c>
    </row>
    <row r="80" spans="3:3" x14ac:dyDescent="0.25">
      <c r="C80" s="33" t="s">
        <v>209</v>
      </c>
    </row>
    <row r="81" spans="3:3" x14ac:dyDescent="0.25">
      <c r="C81" s="33" t="s">
        <v>210</v>
      </c>
    </row>
    <row r="82" spans="3:3" x14ac:dyDescent="0.25">
      <c r="C82" s="33" t="s">
        <v>211</v>
      </c>
    </row>
    <row r="83" spans="3:3" x14ac:dyDescent="0.25">
      <c r="C83" s="33" t="s">
        <v>212</v>
      </c>
    </row>
    <row r="84" spans="3:3" x14ac:dyDescent="0.25">
      <c r="C84" s="33" t="s">
        <v>213</v>
      </c>
    </row>
    <row r="85" spans="3:3" x14ac:dyDescent="0.25">
      <c r="C85" s="33" t="s">
        <v>214</v>
      </c>
    </row>
    <row r="86" spans="3:3" x14ac:dyDescent="0.25">
      <c r="C86" s="33" t="s">
        <v>215</v>
      </c>
    </row>
    <row r="87" spans="3:3" x14ac:dyDescent="0.25">
      <c r="C87" s="33" t="s">
        <v>216</v>
      </c>
    </row>
    <row r="88" spans="3:3" x14ac:dyDescent="0.25">
      <c r="C88" s="33" t="s">
        <v>217</v>
      </c>
    </row>
    <row r="89" spans="3:3" x14ac:dyDescent="0.25">
      <c r="C89" s="33" t="s">
        <v>218</v>
      </c>
    </row>
    <row r="90" spans="3:3" x14ac:dyDescent="0.25">
      <c r="C90" s="33" t="s">
        <v>219</v>
      </c>
    </row>
    <row r="91" spans="3:3" x14ac:dyDescent="0.25">
      <c r="C91" s="33" t="s">
        <v>220</v>
      </c>
    </row>
    <row r="92" spans="3:3" x14ac:dyDescent="0.25">
      <c r="C92" s="33" t="s">
        <v>221</v>
      </c>
    </row>
  </sheetData>
  <sheetProtection algorithmName="SHA-512" hashValue="aOFVSZZHQdbQtGrG5k2GNzPs/HhiCQPvFujX2HgrUS7PgCXgQWIO+Y7t6ZxDPjwwX7yAIt5Bvz8gv+hMpQ15mA==" saltValue="33hKq9XBWSS2ZCHrT96N6g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63876-E32C-4D06-A7C2-E55F03D791C1}">
  <sheetPr codeName="Feuil10"/>
  <dimension ref="A1:O302"/>
  <sheetViews>
    <sheetView zoomScale="55" zoomScaleNormal="55" workbookViewId="0">
      <pane ySplit="18" topLeftCell="A26" activePane="bottomLeft" state="frozen"/>
      <selection pane="bottomLeft" activeCell="D39" sqref="D39"/>
    </sheetView>
  </sheetViews>
  <sheetFormatPr baseColWidth="10" defaultColWidth="11.42578125" defaultRowHeight="15" x14ac:dyDescent="0.2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6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 x14ac:dyDescent="0.25">
      <c r="A1" s="129"/>
      <c r="B1" s="129"/>
      <c r="C1" s="129"/>
      <c r="D1" s="129"/>
      <c r="E1" s="129"/>
      <c r="F1" s="129"/>
      <c r="G1" s="129"/>
      <c r="H1" s="129"/>
      <c r="I1" s="129"/>
      <c r="J1" s="129"/>
    </row>
    <row r="2" spans="1:10" x14ac:dyDescent="0.25">
      <c r="A2" s="129"/>
      <c r="B2" s="129"/>
      <c r="C2" s="129"/>
      <c r="D2" s="129"/>
      <c r="E2" s="129"/>
      <c r="F2" s="129"/>
      <c r="G2" s="129"/>
      <c r="H2" s="129"/>
      <c r="I2" s="129"/>
      <c r="J2" s="129"/>
    </row>
    <row r="3" spans="1:10" x14ac:dyDescent="0.25">
      <c r="A3" s="129"/>
      <c r="B3" s="129"/>
      <c r="C3" s="129"/>
      <c r="D3" s="129"/>
      <c r="E3" s="129"/>
      <c r="F3" s="129"/>
      <c r="G3" s="129"/>
      <c r="H3" s="129"/>
      <c r="I3" s="129"/>
      <c r="J3" s="129"/>
    </row>
    <row r="4" spans="1:10" x14ac:dyDescent="0.25">
      <c r="A4" s="129"/>
      <c r="B4" s="129"/>
      <c r="C4" s="129"/>
      <c r="D4" s="129"/>
      <c r="E4" s="129"/>
      <c r="F4" s="129"/>
      <c r="G4" s="129"/>
      <c r="H4" s="129"/>
      <c r="I4" s="129"/>
      <c r="J4" s="129"/>
    </row>
    <row r="5" spans="1:10" x14ac:dyDescent="0.25">
      <c r="A5" s="129"/>
      <c r="B5" s="129"/>
      <c r="C5" s="129"/>
      <c r="D5" s="129"/>
      <c r="E5" s="129"/>
      <c r="F5" s="129"/>
      <c r="G5" s="129"/>
      <c r="H5" s="129"/>
      <c r="I5" s="129"/>
      <c r="J5" s="129"/>
    </row>
    <row r="6" spans="1:10" x14ac:dyDescent="0.25">
      <c r="A6" s="129"/>
      <c r="B6" s="129"/>
      <c r="C6" s="129"/>
      <c r="D6" s="129"/>
      <c r="E6" s="129"/>
      <c r="F6" s="129"/>
      <c r="G6" s="129"/>
      <c r="H6" s="129"/>
      <c r="I6" s="129"/>
      <c r="J6" s="129"/>
    </row>
    <row r="7" spans="1:10" ht="18" customHeight="1" x14ac:dyDescent="0.25">
      <c r="A7" s="114" t="s">
        <v>258</v>
      </c>
      <c r="B7" s="117" t="str">
        <f>'Fiche Générale'!B2</f>
        <v>CREATES</v>
      </c>
      <c r="C7" s="114" t="s">
        <v>259</v>
      </c>
      <c r="D7" s="114"/>
      <c r="E7" s="116" t="str">
        <f>'Fiche Générale'!B3</f>
        <v>Information, communication</v>
      </c>
      <c r="F7" s="117"/>
      <c r="G7" s="114" t="s">
        <v>308</v>
      </c>
      <c r="H7" s="153" t="str">
        <f>'Fiche Générale'!B4</f>
        <v>-</v>
      </c>
      <c r="I7" s="153"/>
      <c r="J7" s="153"/>
    </row>
    <row r="8" spans="1:10" ht="18" customHeight="1" x14ac:dyDescent="0.25">
      <c r="A8" s="114"/>
      <c r="B8" s="119"/>
      <c r="C8" s="114"/>
      <c r="D8" s="114"/>
      <c r="E8" s="118"/>
      <c r="F8" s="119"/>
      <c r="G8" s="114"/>
      <c r="H8" s="153"/>
      <c r="I8" s="153"/>
      <c r="J8" s="153"/>
    </row>
    <row r="9" spans="1:10" ht="18" customHeight="1" x14ac:dyDescent="0.25">
      <c r="A9" s="114"/>
      <c r="B9" s="119"/>
      <c r="C9" s="114"/>
      <c r="D9" s="114"/>
      <c r="E9" s="120"/>
      <c r="F9" s="121"/>
      <c r="G9" s="114"/>
      <c r="H9" s="153"/>
      <c r="I9" s="153"/>
      <c r="J9" s="153"/>
    </row>
    <row r="10" spans="1:10" ht="18" customHeight="1" x14ac:dyDescent="0.25">
      <c r="A10" s="114"/>
      <c r="B10" s="119"/>
      <c r="C10" s="115" t="s">
        <v>261</v>
      </c>
      <c r="D10" s="115"/>
      <c r="E10" s="122" t="str">
        <f>'Fiche Générale'!B12</f>
        <v>Master EMIC : Evènementiels, Musées, Ingénierie culturelle (patrimoine, arts actuels)</v>
      </c>
      <c r="F10" s="123"/>
      <c r="G10" s="123"/>
      <c r="H10" s="123"/>
      <c r="I10" s="123"/>
      <c r="J10" s="124"/>
    </row>
    <row r="11" spans="1:10" ht="18" customHeight="1" x14ac:dyDescent="0.25">
      <c r="A11" s="114"/>
      <c r="B11" s="121"/>
      <c r="C11" s="115"/>
      <c r="D11" s="115"/>
      <c r="E11" s="125"/>
      <c r="F11" s="126"/>
      <c r="G11" s="126"/>
      <c r="H11" s="126"/>
      <c r="I11" s="126"/>
      <c r="J11" s="127"/>
    </row>
    <row r="13" spans="1:10" x14ac:dyDescent="0.25">
      <c r="A13" s="130" t="s">
        <v>262</v>
      </c>
      <c r="B13" s="83" t="s">
        <v>355</v>
      </c>
      <c r="C13" s="130" t="s">
        <v>264</v>
      </c>
      <c r="D13" s="130"/>
      <c r="E13" s="137">
        <f>'S1 M1 EMIC'!E13:F14</f>
        <v>0</v>
      </c>
      <c r="F13" s="137"/>
      <c r="G13" s="130" t="s">
        <v>265</v>
      </c>
      <c r="H13" s="81">
        <f>Calcul!J7</f>
        <v>160</v>
      </c>
      <c r="I13" s="83"/>
    </row>
    <row r="14" spans="1:10" x14ac:dyDescent="0.25">
      <c r="A14" s="130"/>
      <c r="B14" s="86"/>
      <c r="C14" s="130"/>
      <c r="D14" s="130"/>
      <c r="E14" s="137"/>
      <c r="F14" s="137"/>
      <c r="G14" s="130"/>
      <c r="H14" s="84"/>
      <c r="I14" s="86"/>
    </row>
    <row r="15" spans="1:10" x14ac:dyDescent="0.25">
      <c r="A15" s="130" t="s">
        <v>266</v>
      </c>
      <c r="B15" s="83" t="s">
        <v>227</v>
      </c>
      <c r="C15" s="131" t="s">
        <v>267</v>
      </c>
      <c r="D15" s="132"/>
      <c r="E15" s="130"/>
      <c r="F15" s="130"/>
      <c r="G15" s="135" t="s">
        <v>268</v>
      </c>
      <c r="H15" s="80">
        <f>Calcul!J20</f>
        <v>160</v>
      </c>
      <c r="I15" s="80"/>
    </row>
    <row r="16" spans="1:10" x14ac:dyDescent="0.25">
      <c r="A16" s="130"/>
      <c r="B16" s="86"/>
      <c r="C16" s="133"/>
      <c r="D16" s="134"/>
      <c r="E16" s="130"/>
      <c r="F16" s="130"/>
      <c r="G16" s="136"/>
      <c r="H16" s="80"/>
      <c r="I16" s="80"/>
    </row>
    <row r="17" spans="1:15" x14ac:dyDescent="0.25">
      <c r="I17" s="19"/>
      <c r="J17" s="19"/>
      <c r="K17" s="19"/>
      <c r="L17" s="19"/>
      <c r="M17" s="19"/>
      <c r="N17" s="19"/>
    </row>
    <row r="18" spans="1:15" ht="49.35" customHeight="1" x14ac:dyDescent="0.25">
      <c r="A18" s="3" t="s">
        <v>269</v>
      </c>
      <c r="B18" s="3" t="s">
        <v>270</v>
      </c>
      <c r="C18" s="3" t="s">
        <v>3</v>
      </c>
      <c r="D18" s="3" t="s">
        <v>271</v>
      </c>
      <c r="E18" s="3" t="s">
        <v>6</v>
      </c>
      <c r="F18" s="3" t="s">
        <v>5</v>
      </c>
      <c r="G18" s="3" t="s">
        <v>272</v>
      </c>
      <c r="H18" s="3" t="s">
        <v>144</v>
      </c>
      <c r="I18" s="3" t="s">
        <v>223</v>
      </c>
      <c r="J18" s="3" t="s">
        <v>228</v>
      </c>
      <c r="K18" s="3" t="s">
        <v>229</v>
      </c>
      <c r="L18" s="3" t="s">
        <v>273</v>
      </c>
      <c r="M18" s="3" t="s">
        <v>4</v>
      </c>
      <c r="N18" s="3" t="s">
        <v>274</v>
      </c>
      <c r="O18" s="4" t="s">
        <v>275</v>
      </c>
    </row>
    <row r="19" spans="1:15" s="18" customFormat="1" ht="43.35" customHeight="1" x14ac:dyDescent="0.25">
      <c r="A19" s="25"/>
      <c r="B19" s="5" t="s">
        <v>356</v>
      </c>
      <c r="C19" s="7" t="s">
        <v>12</v>
      </c>
      <c r="D19" s="7">
        <v>6</v>
      </c>
      <c r="E19" s="5" t="s">
        <v>15</v>
      </c>
      <c r="F19" s="5"/>
      <c r="G19" s="5"/>
      <c r="H19" s="7" t="s">
        <v>213</v>
      </c>
      <c r="I19" s="7"/>
      <c r="J19" s="7"/>
      <c r="K19" s="7"/>
      <c r="L19" s="7"/>
      <c r="M19" s="7"/>
      <c r="N19" s="5"/>
      <c r="O19" s="5"/>
    </row>
    <row r="20" spans="1:15" s="18" customFormat="1" ht="43.35" customHeight="1" thickBot="1" x14ac:dyDescent="0.3">
      <c r="A20" s="25"/>
      <c r="B20" s="5" t="s">
        <v>372</v>
      </c>
      <c r="C20" s="7" t="s">
        <v>21</v>
      </c>
      <c r="D20" s="7"/>
      <c r="E20" s="5" t="s">
        <v>15</v>
      </c>
      <c r="F20" s="5" t="s">
        <v>14</v>
      </c>
      <c r="G20" s="5"/>
      <c r="H20" s="7" t="s">
        <v>213</v>
      </c>
      <c r="I20" s="7"/>
      <c r="J20" s="7">
        <v>15</v>
      </c>
      <c r="K20" s="7"/>
      <c r="L20" s="7"/>
      <c r="M20" s="7"/>
      <c r="N20" s="5"/>
      <c r="O20" s="5"/>
    </row>
    <row r="21" spans="1:15" s="18" customFormat="1" ht="43.35" customHeight="1" x14ac:dyDescent="0.25">
      <c r="A21" s="25"/>
      <c r="B21" s="69" t="s">
        <v>373</v>
      </c>
      <c r="C21" s="7" t="s">
        <v>21</v>
      </c>
      <c r="D21" s="7"/>
      <c r="E21" s="5" t="s">
        <v>15</v>
      </c>
      <c r="F21" s="5" t="s">
        <v>14</v>
      </c>
      <c r="G21" s="5"/>
      <c r="H21" s="7" t="s">
        <v>213</v>
      </c>
      <c r="I21" s="7"/>
      <c r="J21" s="7">
        <v>15</v>
      </c>
      <c r="K21" s="7"/>
      <c r="L21" s="7"/>
      <c r="M21" s="7"/>
      <c r="N21" s="5"/>
      <c r="O21" s="5"/>
    </row>
    <row r="22" spans="1:15" ht="43.3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5" s="18" customFormat="1" ht="43.35" customHeight="1" x14ac:dyDescent="0.25">
      <c r="A23" s="24"/>
      <c r="B23" s="28" t="s">
        <v>374</v>
      </c>
      <c r="C23" s="11" t="s">
        <v>12</v>
      </c>
      <c r="D23" s="11">
        <v>3</v>
      </c>
      <c r="E23" s="6" t="s">
        <v>15</v>
      </c>
      <c r="F23" s="6"/>
      <c r="G23" s="6"/>
      <c r="H23" s="7" t="s">
        <v>213</v>
      </c>
      <c r="I23" s="11"/>
      <c r="J23" s="11"/>
      <c r="K23" s="11"/>
      <c r="L23" s="11"/>
      <c r="M23" s="11"/>
      <c r="N23" s="6"/>
      <c r="O23" s="6"/>
    </row>
    <row r="24" spans="1:15" s="18" customFormat="1" ht="43.35" customHeight="1" x14ac:dyDescent="0.25">
      <c r="A24" s="25"/>
      <c r="B24" s="67" t="s">
        <v>375</v>
      </c>
      <c r="C24" s="7" t="s">
        <v>21</v>
      </c>
      <c r="D24" s="7"/>
      <c r="E24" s="5" t="s">
        <v>15</v>
      </c>
      <c r="F24" s="5" t="s">
        <v>23</v>
      </c>
      <c r="G24" s="5"/>
      <c r="H24" s="7" t="s">
        <v>213</v>
      </c>
      <c r="I24" s="7"/>
      <c r="J24" s="7">
        <v>12</v>
      </c>
      <c r="K24" s="7"/>
      <c r="L24" s="7"/>
      <c r="M24" s="7"/>
      <c r="N24" s="5"/>
      <c r="O24" s="5"/>
    </row>
    <row r="25" spans="1:15" ht="43.35" customHeight="1" x14ac:dyDescent="0.25">
      <c r="A25" s="25"/>
      <c r="B25" s="67" t="s">
        <v>376</v>
      </c>
      <c r="C25" s="7" t="s">
        <v>21</v>
      </c>
      <c r="D25" s="7"/>
      <c r="E25" s="5" t="s">
        <v>15</v>
      </c>
      <c r="F25" s="5" t="s">
        <v>14</v>
      </c>
      <c r="G25" s="5"/>
      <c r="H25" s="7" t="s">
        <v>213</v>
      </c>
      <c r="I25" s="7"/>
      <c r="J25" s="7">
        <v>12</v>
      </c>
      <c r="K25" s="7"/>
      <c r="L25" s="7"/>
      <c r="M25" s="7"/>
      <c r="N25" s="5"/>
      <c r="O25" s="5"/>
    </row>
    <row r="26" spans="1:15" ht="43.35" customHeight="1" x14ac:dyDescent="0.25">
      <c r="A26" s="25"/>
      <c r="B26" s="70" t="s">
        <v>377</v>
      </c>
      <c r="C26" s="7" t="s">
        <v>21</v>
      </c>
      <c r="D26" s="7"/>
      <c r="E26" s="5" t="s">
        <v>15</v>
      </c>
      <c r="F26" s="5" t="s">
        <v>14</v>
      </c>
      <c r="G26" s="5"/>
      <c r="H26" s="7" t="s">
        <v>213</v>
      </c>
      <c r="I26" s="7"/>
      <c r="J26" s="7">
        <v>12</v>
      </c>
      <c r="K26" s="7"/>
      <c r="L26" s="7"/>
      <c r="M26" s="7"/>
      <c r="N26" s="5"/>
      <c r="O26" s="5"/>
    </row>
    <row r="27" spans="1:15" ht="43.35" customHeight="1" thickBot="1" x14ac:dyDescent="0.3">
      <c r="A27" s="25"/>
      <c r="B27" s="29" t="s">
        <v>362</v>
      </c>
      <c r="C27" s="7" t="s">
        <v>12</v>
      </c>
      <c r="D27" s="7">
        <v>6</v>
      </c>
      <c r="E27" s="5" t="s">
        <v>15</v>
      </c>
      <c r="F27" s="5"/>
      <c r="G27" s="5"/>
      <c r="H27" s="7" t="s">
        <v>213</v>
      </c>
      <c r="I27" s="7"/>
      <c r="J27" s="7"/>
      <c r="K27" s="7"/>
      <c r="L27" s="7"/>
      <c r="M27" s="7"/>
      <c r="N27" s="5"/>
      <c r="O27" s="5"/>
    </row>
    <row r="28" spans="1:15" ht="43.35" customHeight="1" x14ac:dyDescent="0.25">
      <c r="A28" s="25"/>
      <c r="B28" s="73" t="s">
        <v>378</v>
      </c>
      <c r="C28" s="7" t="s">
        <v>21</v>
      </c>
      <c r="D28" s="7"/>
      <c r="E28" s="5" t="s">
        <v>15</v>
      </c>
      <c r="F28" s="5" t="s">
        <v>14</v>
      </c>
      <c r="G28" s="5"/>
      <c r="H28" s="7" t="s">
        <v>213</v>
      </c>
      <c r="I28" s="7"/>
      <c r="J28" s="7">
        <v>12</v>
      </c>
      <c r="K28" s="7"/>
      <c r="L28" s="7"/>
      <c r="M28" s="7"/>
      <c r="N28" s="5"/>
      <c r="O28" s="5"/>
    </row>
    <row r="29" spans="1:15" ht="43.35" customHeight="1" thickBot="1" x14ac:dyDescent="0.3">
      <c r="A29" s="25"/>
      <c r="B29" s="75" t="s">
        <v>379</v>
      </c>
      <c r="C29" s="7" t="s">
        <v>21</v>
      </c>
      <c r="D29" s="7"/>
      <c r="E29" s="5" t="s">
        <v>15</v>
      </c>
      <c r="F29" s="5" t="s">
        <v>23</v>
      </c>
      <c r="G29" s="5"/>
      <c r="H29" s="7" t="s">
        <v>213</v>
      </c>
      <c r="I29" s="7"/>
      <c r="J29" s="7">
        <v>12</v>
      </c>
      <c r="K29" s="7"/>
      <c r="L29" s="7"/>
      <c r="M29" s="7"/>
      <c r="N29" s="5"/>
      <c r="O29" s="5"/>
    </row>
    <row r="30" spans="1:15" ht="43.35" customHeight="1" thickBot="1" x14ac:dyDescent="0.3">
      <c r="A30" s="25"/>
      <c r="B30" s="29" t="s">
        <v>380</v>
      </c>
      <c r="C30" s="7" t="s">
        <v>12</v>
      </c>
      <c r="D30" s="7">
        <v>6</v>
      </c>
      <c r="E30" s="5" t="s">
        <v>15</v>
      </c>
      <c r="F30" s="5"/>
      <c r="G30" s="5"/>
      <c r="H30" s="7" t="s">
        <v>213</v>
      </c>
      <c r="I30" s="7"/>
      <c r="J30" s="7"/>
      <c r="K30" s="7"/>
      <c r="L30" s="7"/>
      <c r="M30" s="7"/>
      <c r="N30" s="5"/>
      <c r="O30" s="5"/>
    </row>
    <row r="31" spans="1:15" ht="43.35" customHeight="1" x14ac:dyDescent="0.25">
      <c r="A31" s="25"/>
      <c r="B31" s="71" t="s">
        <v>381</v>
      </c>
      <c r="C31" s="7" t="s">
        <v>21</v>
      </c>
      <c r="D31" s="7"/>
      <c r="E31" s="5" t="s">
        <v>15</v>
      </c>
      <c r="F31" s="5" t="s">
        <v>23</v>
      </c>
      <c r="G31" s="5"/>
      <c r="H31" s="7" t="s">
        <v>213</v>
      </c>
      <c r="I31" s="7"/>
      <c r="J31" s="7">
        <v>15</v>
      </c>
      <c r="K31" s="7"/>
      <c r="L31" s="7"/>
      <c r="M31" s="7"/>
      <c r="N31" s="5"/>
      <c r="O31" s="5"/>
    </row>
    <row r="32" spans="1:15" ht="43.35" customHeight="1" x14ac:dyDescent="0.25">
      <c r="A32" s="25"/>
      <c r="B32" s="53" t="s">
        <v>382</v>
      </c>
      <c r="C32" s="7" t="s">
        <v>21</v>
      </c>
      <c r="D32" s="7"/>
      <c r="E32" s="5" t="s">
        <v>15</v>
      </c>
      <c r="F32" s="5" t="s">
        <v>23</v>
      </c>
      <c r="G32" s="5"/>
      <c r="H32" s="7" t="s">
        <v>213</v>
      </c>
      <c r="I32" s="7"/>
      <c r="J32" s="7">
        <v>10</v>
      </c>
      <c r="K32" s="7"/>
      <c r="L32" s="7"/>
      <c r="M32" s="7"/>
      <c r="N32" s="5"/>
      <c r="O32" s="5"/>
    </row>
    <row r="33" spans="1:15" ht="43.35" customHeight="1" x14ac:dyDescent="0.25">
      <c r="A33" s="25"/>
      <c r="B33" s="70" t="s">
        <v>383</v>
      </c>
      <c r="C33" s="7" t="s">
        <v>21</v>
      </c>
      <c r="D33" s="7"/>
      <c r="E33" s="5" t="s">
        <v>15</v>
      </c>
      <c r="F33" s="5" t="s">
        <v>23</v>
      </c>
      <c r="G33" s="5"/>
      <c r="H33" s="7" t="s">
        <v>213</v>
      </c>
      <c r="I33" s="7"/>
      <c r="J33" s="7">
        <v>15</v>
      </c>
      <c r="K33" s="7"/>
      <c r="L33" s="7"/>
      <c r="M33" s="7"/>
      <c r="N33" s="5"/>
      <c r="O33" s="5"/>
    </row>
    <row r="34" spans="1:15" ht="43.35" customHeight="1" thickBot="1" x14ac:dyDescent="0.3">
      <c r="A34" s="25"/>
      <c r="B34" s="55" t="s">
        <v>384</v>
      </c>
      <c r="C34" s="7" t="s">
        <v>21</v>
      </c>
      <c r="D34" s="7"/>
      <c r="E34" s="5" t="s">
        <v>15</v>
      </c>
      <c r="F34" s="5" t="s">
        <v>23</v>
      </c>
      <c r="G34" s="5"/>
      <c r="H34" s="7" t="s">
        <v>213</v>
      </c>
      <c r="I34" s="7"/>
      <c r="J34" s="7">
        <v>10</v>
      </c>
      <c r="K34" s="7"/>
      <c r="L34" s="7"/>
      <c r="M34" s="7"/>
      <c r="N34" s="5"/>
      <c r="O34" s="5"/>
    </row>
    <row r="35" spans="1:15" ht="43.35" customHeight="1" x14ac:dyDescent="0.25">
      <c r="A35" s="25"/>
      <c r="B35" s="29" t="s">
        <v>301</v>
      </c>
      <c r="C35" s="7" t="s">
        <v>12</v>
      </c>
      <c r="D35" s="7">
        <v>9</v>
      </c>
      <c r="E35" s="5" t="s">
        <v>15</v>
      </c>
      <c r="F35" s="5"/>
      <c r="G35" s="5"/>
      <c r="H35" s="7" t="s">
        <v>213</v>
      </c>
      <c r="I35" s="7"/>
      <c r="J35" s="7"/>
      <c r="K35" s="7"/>
      <c r="L35" s="7"/>
      <c r="M35" s="7"/>
      <c r="N35" s="5"/>
      <c r="O35" s="5"/>
    </row>
    <row r="36" spans="1:15" ht="43.35" customHeight="1" x14ac:dyDescent="0.25">
      <c r="A36" s="25"/>
      <c r="B36" s="29" t="s">
        <v>385</v>
      </c>
      <c r="C36" s="7" t="s">
        <v>21</v>
      </c>
      <c r="D36" s="7"/>
      <c r="E36" s="5" t="s">
        <v>15</v>
      </c>
      <c r="F36" s="5" t="s">
        <v>14</v>
      </c>
      <c r="G36" s="5"/>
      <c r="H36" s="7" t="s">
        <v>213</v>
      </c>
      <c r="I36" s="7"/>
      <c r="J36" s="7">
        <v>10</v>
      </c>
      <c r="K36" s="7"/>
      <c r="L36" s="7"/>
      <c r="M36" s="7"/>
      <c r="N36" s="5"/>
      <c r="O36" s="5"/>
    </row>
    <row r="37" spans="1:15" ht="43.35" customHeight="1" x14ac:dyDescent="0.25">
      <c r="A37" s="25"/>
      <c r="B37" s="29" t="s">
        <v>386</v>
      </c>
      <c r="C37" s="7" t="s">
        <v>21</v>
      </c>
      <c r="D37" s="7"/>
      <c r="E37" s="5" t="s">
        <v>15</v>
      </c>
      <c r="F37" s="5" t="s">
        <v>14</v>
      </c>
      <c r="G37" s="5"/>
      <c r="H37" s="7" t="s">
        <v>213</v>
      </c>
      <c r="I37" s="7"/>
      <c r="J37" s="7">
        <v>10</v>
      </c>
      <c r="K37" s="7"/>
      <c r="L37" s="7"/>
      <c r="M37" s="7"/>
      <c r="N37" s="5"/>
      <c r="O37" s="5"/>
    </row>
    <row r="38" spans="1:15" ht="43.35" customHeight="1" x14ac:dyDescent="0.25">
      <c r="A38" s="25"/>
      <c r="B38" s="29" t="s">
        <v>387</v>
      </c>
      <c r="C38" s="7" t="s">
        <v>21</v>
      </c>
      <c r="D38" s="7"/>
      <c r="E38" s="5" t="s">
        <v>15</v>
      </c>
      <c r="F38" s="5" t="s">
        <v>23</v>
      </c>
      <c r="G38" s="5"/>
      <c r="H38" s="7" t="s">
        <v>213</v>
      </c>
      <c r="I38" s="7"/>
      <c r="J38" s="7"/>
      <c r="K38" s="7"/>
      <c r="L38" s="7"/>
      <c r="M38" s="7"/>
      <c r="N38" s="5"/>
      <c r="O38" s="5"/>
    </row>
    <row r="39" spans="1:15" ht="43.35" customHeight="1" x14ac:dyDescent="0.25">
      <c r="A39" s="25"/>
      <c r="B39" s="29" t="s">
        <v>306</v>
      </c>
      <c r="C39" s="7" t="s">
        <v>12</v>
      </c>
      <c r="D39" s="7">
        <v>3</v>
      </c>
      <c r="E39" s="5" t="s">
        <v>24</v>
      </c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 x14ac:dyDescent="0.25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 x14ac:dyDescent="0.25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 x14ac:dyDescent="0.25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 x14ac:dyDescent="0.25">
      <c r="A43" s="25"/>
      <c r="B43" s="29"/>
      <c r="C43" s="7"/>
      <c r="D43" s="7"/>
      <c r="E43" s="5"/>
      <c r="F43" s="5"/>
      <c r="G43" s="5"/>
      <c r="H43" s="7"/>
      <c r="I43" s="7"/>
      <c r="J43" s="7"/>
      <c r="K43" s="7"/>
      <c r="L43" s="7"/>
      <c r="M43" s="7"/>
      <c r="N43" s="5"/>
      <c r="O43" s="5"/>
    </row>
    <row r="44" spans="1:15" ht="43.35" customHeight="1" x14ac:dyDescent="0.25">
      <c r="A44" s="25"/>
      <c r="B44" s="29"/>
      <c r="C44" s="7"/>
      <c r="D44" s="7"/>
      <c r="E44" s="5"/>
      <c r="F44" s="5"/>
      <c r="G44" s="5"/>
      <c r="H44" s="7"/>
      <c r="I44" s="7"/>
      <c r="J44" s="7"/>
      <c r="K44" s="7"/>
      <c r="L44" s="7"/>
      <c r="M44" s="7"/>
      <c r="N44" s="5"/>
      <c r="O44" s="5"/>
    </row>
    <row r="45" spans="1:15" ht="43.35" customHeight="1" x14ac:dyDescent="0.3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 x14ac:dyDescent="0.3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 x14ac:dyDescent="0.3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 x14ac:dyDescent="0.3">
      <c r="A48" s="26"/>
      <c r="B48" s="30"/>
      <c r="C48" s="7"/>
      <c r="D48" s="12"/>
      <c r="E48" s="8"/>
      <c r="F48" s="8"/>
      <c r="G48" s="8"/>
      <c r="H48" s="12"/>
      <c r="I48" s="7"/>
      <c r="J48" s="7"/>
      <c r="K48" s="7"/>
      <c r="L48" s="7"/>
      <c r="M48" s="7"/>
      <c r="N48" s="8"/>
      <c r="O48" s="8"/>
    </row>
    <row r="49" spans="1:15" ht="43.35" customHeight="1" x14ac:dyDescent="0.3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 x14ac:dyDescent="0.3">
      <c r="A50" s="26"/>
      <c r="B50" s="30"/>
      <c r="C50" s="7"/>
      <c r="D50" s="12"/>
      <c r="E50" s="8"/>
      <c r="F50" s="8"/>
      <c r="G50" s="8"/>
      <c r="H50" s="12"/>
      <c r="I50" s="16"/>
      <c r="J50" s="16"/>
      <c r="K50" s="7"/>
      <c r="L50" s="7"/>
      <c r="M50" s="7"/>
      <c r="N50" s="8"/>
      <c r="O50" s="8"/>
    </row>
    <row r="51" spans="1:15" ht="43.35" customHeight="1" x14ac:dyDescent="0.3">
      <c r="A51" s="26"/>
      <c r="B51" s="30"/>
      <c r="C51" s="7"/>
      <c r="D51" s="12"/>
      <c r="E51" s="8"/>
      <c r="F51" s="8"/>
      <c r="G51" s="8"/>
      <c r="H51" s="12"/>
      <c r="I51" s="7"/>
      <c r="J51" s="7"/>
      <c r="K51" s="7"/>
      <c r="L51" s="7"/>
      <c r="M51" s="7"/>
      <c r="N51" s="8"/>
      <c r="O51" s="8"/>
    </row>
    <row r="52" spans="1:15" ht="43.35" customHeight="1" x14ac:dyDescent="0.3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 x14ac:dyDescent="0.3">
      <c r="A53" s="27"/>
      <c r="B53" s="31"/>
      <c r="C53" s="15"/>
      <c r="D53" s="14"/>
      <c r="E53" s="9"/>
      <c r="F53" s="9"/>
      <c r="G53" s="9"/>
      <c r="H53" s="14"/>
      <c r="I53" s="15"/>
      <c r="J53" s="15"/>
      <c r="K53" s="15"/>
      <c r="L53" s="15"/>
      <c r="M53" s="15"/>
      <c r="N53" s="9"/>
      <c r="O53" s="9"/>
    </row>
    <row r="54" spans="1:15" ht="43.35" customHeight="1" x14ac:dyDescent="0.3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 x14ac:dyDescent="0.3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 x14ac:dyDescent="0.3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 x14ac:dyDescent="0.3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 x14ac:dyDescent="0.3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 x14ac:dyDescent="0.3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 x14ac:dyDescent="0.3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 x14ac:dyDescent="0.3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 x14ac:dyDescent="0.3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 x14ac:dyDescent="0.3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 x14ac:dyDescent="0.3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 x14ac:dyDescent="0.3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 x14ac:dyDescent="0.3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 x14ac:dyDescent="0.3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 x14ac:dyDescent="0.3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 x14ac:dyDescent="0.3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 x14ac:dyDescent="0.3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 x14ac:dyDescent="0.3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 x14ac:dyDescent="0.3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 x14ac:dyDescent="0.3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 x14ac:dyDescent="0.3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 x14ac:dyDescent="0.3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 x14ac:dyDescent="0.3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 x14ac:dyDescent="0.3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 x14ac:dyDescent="0.3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 x14ac:dyDescent="0.3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 x14ac:dyDescent="0.3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 x14ac:dyDescent="0.3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 x14ac:dyDescent="0.3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 x14ac:dyDescent="0.3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 x14ac:dyDescent="0.3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 x14ac:dyDescent="0.3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 x14ac:dyDescent="0.3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 x14ac:dyDescent="0.3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 x14ac:dyDescent="0.3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 x14ac:dyDescent="0.3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 x14ac:dyDescent="0.3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 x14ac:dyDescent="0.3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 x14ac:dyDescent="0.3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 x14ac:dyDescent="0.3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 x14ac:dyDescent="0.3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 x14ac:dyDescent="0.3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 x14ac:dyDescent="0.3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 x14ac:dyDescent="0.3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 x14ac:dyDescent="0.3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 x14ac:dyDescent="0.3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 x14ac:dyDescent="0.3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 x14ac:dyDescent="0.3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 x14ac:dyDescent="0.3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 x14ac:dyDescent="0.3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 x14ac:dyDescent="0.3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 x14ac:dyDescent="0.3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 x14ac:dyDescent="0.3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 x14ac:dyDescent="0.3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 x14ac:dyDescent="0.3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 x14ac:dyDescent="0.3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 x14ac:dyDescent="0.3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 x14ac:dyDescent="0.3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 x14ac:dyDescent="0.3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 x14ac:dyDescent="0.3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 x14ac:dyDescent="0.3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 x14ac:dyDescent="0.3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 x14ac:dyDescent="0.3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 x14ac:dyDescent="0.3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 x14ac:dyDescent="0.3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 x14ac:dyDescent="0.3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 x14ac:dyDescent="0.3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 x14ac:dyDescent="0.3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 x14ac:dyDescent="0.3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 x14ac:dyDescent="0.3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 x14ac:dyDescent="0.3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 x14ac:dyDescent="0.3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 x14ac:dyDescent="0.3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 x14ac:dyDescent="0.3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 x14ac:dyDescent="0.3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 x14ac:dyDescent="0.3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 x14ac:dyDescent="0.3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 x14ac:dyDescent="0.3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 x14ac:dyDescent="0.3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 x14ac:dyDescent="0.3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 x14ac:dyDescent="0.3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 x14ac:dyDescent="0.3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 x14ac:dyDescent="0.3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 x14ac:dyDescent="0.3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 x14ac:dyDescent="0.3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 x14ac:dyDescent="0.3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 x14ac:dyDescent="0.3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 x14ac:dyDescent="0.3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 x14ac:dyDescent="0.3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 x14ac:dyDescent="0.3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 x14ac:dyDescent="0.3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 x14ac:dyDescent="0.3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 x14ac:dyDescent="0.3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 x14ac:dyDescent="0.3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 x14ac:dyDescent="0.3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 x14ac:dyDescent="0.3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 x14ac:dyDescent="0.3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 x14ac:dyDescent="0.3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 x14ac:dyDescent="0.3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 x14ac:dyDescent="0.3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 x14ac:dyDescent="0.3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 x14ac:dyDescent="0.3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 x14ac:dyDescent="0.3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 x14ac:dyDescent="0.3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 x14ac:dyDescent="0.3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 x14ac:dyDescent="0.3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 x14ac:dyDescent="0.3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 x14ac:dyDescent="0.3">
      <c r="A161" s="26"/>
      <c r="B161" s="30"/>
      <c r="C161" s="7"/>
      <c r="D161" s="12"/>
      <c r="E161" s="8"/>
      <c r="F161" s="8"/>
      <c r="G161" s="8"/>
      <c r="H161" s="12"/>
      <c r="I161" s="7"/>
      <c r="J161" s="7"/>
      <c r="K161" s="7"/>
      <c r="L161" s="7"/>
      <c r="M161" s="7"/>
      <c r="N161" s="8"/>
      <c r="O161" s="8"/>
    </row>
    <row r="162" spans="1:15" ht="43.35" customHeight="1" x14ac:dyDescent="0.3">
      <c r="A162" s="26"/>
      <c r="B162" s="30"/>
      <c r="C162" s="7"/>
      <c r="D162" s="12"/>
      <c r="E162" s="8"/>
      <c r="F162" s="8"/>
      <c r="G162" s="8"/>
      <c r="H162" s="12"/>
      <c r="I162" s="7"/>
      <c r="J162" s="7"/>
      <c r="K162" s="7"/>
      <c r="L162" s="7"/>
      <c r="M162" s="7"/>
      <c r="N162" s="8"/>
      <c r="O162" s="8"/>
    </row>
    <row r="163" spans="1:15" ht="43.35" customHeight="1" x14ac:dyDescent="0.3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 x14ac:dyDescent="0.3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 x14ac:dyDescent="0.3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 x14ac:dyDescent="0.3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 x14ac:dyDescent="0.3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 x14ac:dyDescent="0.3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 x14ac:dyDescent="0.3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 x14ac:dyDescent="0.3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 x14ac:dyDescent="0.3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 x14ac:dyDescent="0.3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 x14ac:dyDescent="0.3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 x14ac:dyDescent="0.3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 x14ac:dyDescent="0.3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 x14ac:dyDescent="0.3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 x14ac:dyDescent="0.3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 x14ac:dyDescent="0.3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 x14ac:dyDescent="0.3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 x14ac:dyDescent="0.3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 x14ac:dyDescent="0.3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 x14ac:dyDescent="0.3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 x14ac:dyDescent="0.3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 x14ac:dyDescent="0.3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 x14ac:dyDescent="0.3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 x14ac:dyDescent="0.3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 x14ac:dyDescent="0.3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 x14ac:dyDescent="0.3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 x14ac:dyDescent="0.3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 x14ac:dyDescent="0.3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 x14ac:dyDescent="0.3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 x14ac:dyDescent="0.3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 x14ac:dyDescent="0.3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 x14ac:dyDescent="0.3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 x14ac:dyDescent="0.3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 x14ac:dyDescent="0.3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 x14ac:dyDescent="0.3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 x14ac:dyDescent="0.3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 x14ac:dyDescent="0.3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 x14ac:dyDescent="0.3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 x14ac:dyDescent="0.3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 x14ac:dyDescent="0.3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 x14ac:dyDescent="0.3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 x14ac:dyDescent="0.3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 x14ac:dyDescent="0.3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 x14ac:dyDescent="0.3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 x14ac:dyDescent="0.3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 x14ac:dyDescent="0.3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 x14ac:dyDescent="0.3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 x14ac:dyDescent="0.3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 x14ac:dyDescent="0.3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 x14ac:dyDescent="0.3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 x14ac:dyDescent="0.3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 x14ac:dyDescent="0.3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 x14ac:dyDescent="0.3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 x14ac:dyDescent="0.3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 x14ac:dyDescent="0.3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 x14ac:dyDescent="0.3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 x14ac:dyDescent="0.3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 x14ac:dyDescent="0.3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 x14ac:dyDescent="0.3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 x14ac:dyDescent="0.3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 x14ac:dyDescent="0.3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 x14ac:dyDescent="0.3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 x14ac:dyDescent="0.3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 x14ac:dyDescent="0.3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 x14ac:dyDescent="0.3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 x14ac:dyDescent="0.3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 x14ac:dyDescent="0.3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 x14ac:dyDescent="0.3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 x14ac:dyDescent="0.3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 x14ac:dyDescent="0.3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 x14ac:dyDescent="0.3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 x14ac:dyDescent="0.3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 x14ac:dyDescent="0.3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 x14ac:dyDescent="0.3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 x14ac:dyDescent="0.3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 x14ac:dyDescent="0.3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 x14ac:dyDescent="0.3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 x14ac:dyDescent="0.3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 x14ac:dyDescent="0.3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 x14ac:dyDescent="0.3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 x14ac:dyDescent="0.3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 x14ac:dyDescent="0.3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 x14ac:dyDescent="0.3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 x14ac:dyDescent="0.3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 x14ac:dyDescent="0.3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 x14ac:dyDescent="0.3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 x14ac:dyDescent="0.3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 x14ac:dyDescent="0.3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 x14ac:dyDescent="0.3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 x14ac:dyDescent="0.3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 x14ac:dyDescent="0.3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 x14ac:dyDescent="0.3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 x14ac:dyDescent="0.3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 x14ac:dyDescent="0.3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 x14ac:dyDescent="0.3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 x14ac:dyDescent="0.3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 x14ac:dyDescent="0.3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 x14ac:dyDescent="0.3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 x14ac:dyDescent="0.3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 x14ac:dyDescent="0.3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 x14ac:dyDescent="0.3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 x14ac:dyDescent="0.3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 x14ac:dyDescent="0.3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 x14ac:dyDescent="0.3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 x14ac:dyDescent="0.3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 x14ac:dyDescent="0.3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 x14ac:dyDescent="0.3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 x14ac:dyDescent="0.3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 x14ac:dyDescent="0.3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 x14ac:dyDescent="0.3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 x14ac:dyDescent="0.3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 x14ac:dyDescent="0.3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 x14ac:dyDescent="0.3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 x14ac:dyDescent="0.3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 x14ac:dyDescent="0.3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 x14ac:dyDescent="0.3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 x14ac:dyDescent="0.3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 x14ac:dyDescent="0.3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 x14ac:dyDescent="0.3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 x14ac:dyDescent="0.3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 x14ac:dyDescent="0.3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 x14ac:dyDescent="0.3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 x14ac:dyDescent="0.3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 x14ac:dyDescent="0.3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 x14ac:dyDescent="0.3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 x14ac:dyDescent="0.3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 x14ac:dyDescent="0.3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 x14ac:dyDescent="0.3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 x14ac:dyDescent="0.3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 x14ac:dyDescent="0.3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 x14ac:dyDescent="0.3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 x14ac:dyDescent="0.3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 x14ac:dyDescent="0.3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 x14ac:dyDescent="0.3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 x14ac:dyDescent="0.3">
      <c r="A297" s="26"/>
      <c r="B297" s="30"/>
      <c r="C297" s="7"/>
      <c r="D297" s="12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 x14ac:dyDescent="0.3">
      <c r="A298" s="26"/>
      <c r="B298" s="30"/>
      <c r="C298" s="7"/>
      <c r="D298" s="12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 x14ac:dyDescent="0.3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 x14ac:dyDescent="0.3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35" customHeight="1" x14ac:dyDescent="0.3">
      <c r="A301" s="26"/>
      <c r="B301" s="30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35" customHeight="1" x14ac:dyDescent="0.3">
      <c r="A302" s="26"/>
      <c r="B302" s="30"/>
      <c r="C302" s="7"/>
      <c r="D302" s="7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</sheetData>
  <sheetProtection algorithmName="SHA-512" hashValue="oxyuK7feNpC3iKsFSST/ExNXHIPHa0ayAKTgb8spqHu1+dP3LpAzVaGSoynMcQgEXGeVcRcvyCfbh1uW9oGnvw==" saltValue="6Fz078hpQoxDEcBvunCfPA==" spinCount="100000" sheet="1"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21 D1:E21 G1:N21 A23:A1001 D23:E1001 G23:N1001">
    <cfRule type="expression" dxfId="26" priority="4">
      <formula>$C1="Option"</formula>
    </cfRule>
  </conditionalFormatting>
  <conditionalFormatting sqref="A1:O9 A10:E10 K10:O11 A11:D11 A12:O12 A13:H13 J13:O16 A14:F14 A15:H15 A16:F16 A17:O21 A23:O27 A28:A29 C28:O29 A30:O38 A39 C39:O39 A40:O1001">
    <cfRule type="expression" dxfId="25" priority="8">
      <formula>$F1="Modification"</formula>
    </cfRule>
    <cfRule type="expression" dxfId="24" priority="9">
      <formula>$F1="Création"</formula>
    </cfRule>
  </conditionalFormatting>
  <conditionalFormatting sqref="A1:O9 K10:O11 A12:O12 J13:O16 A17:O21 A23:O27 C28:O29 A30:O38 C39:O39 A40:O1001 A10:E10 A11:D11 A13:H13 A14:F14 A15:H15 A16:F16 A28:A29 A39">
    <cfRule type="expression" dxfId="23" priority="7">
      <formula>$F1="Fermeture"</formula>
    </cfRule>
  </conditionalFormatting>
  <conditionalFormatting sqref="B39">
    <cfRule type="expression" dxfId="22" priority="1">
      <formula>$F39="Fermeture"</formula>
    </cfRule>
    <cfRule type="expression" dxfId="21" priority="2">
      <formula>$F39="Modification"</formula>
    </cfRule>
    <cfRule type="expression" dxfId="20" priority="3">
      <formula>$F39="Création"</formula>
    </cfRule>
  </conditionalFormatting>
  <conditionalFormatting sqref="N1:N21 N23:N1001">
    <cfRule type="expression" dxfId="19" priority="6">
      <formula>$M1="Porteuse"</formula>
    </cfRule>
  </conditionalFormatting>
  <dataValidations disablePrompts="1" count="6">
    <dataValidation type="list" allowBlank="1" showInputMessage="1" showErrorMessage="1" sqref="M19:M21 M23:M302" xr:uid="{F9E9226B-450E-45E6-B98E-A27E73EE9548}">
      <formula1>List_Mutualisation</formula1>
    </dataValidation>
    <dataValidation type="list" allowBlank="1" showInputMessage="1" showErrorMessage="1" sqref="H19:H21 H23:H302" xr:uid="{AEB5C570-7DA4-451B-9E58-2744E04AD643}">
      <formula1>List_CNU</formula1>
    </dataValidation>
    <dataValidation type="list" allowBlank="1" showInputMessage="1" showErrorMessage="1" sqref="C19:C21 C23:C302" xr:uid="{6639B71A-EB37-4690-B794-C2B80ECEA2D3}">
      <formula1>List_NatureELP</formula1>
    </dataValidation>
    <dataValidation type="list" allowBlank="1" showInputMessage="1" showErrorMessage="1" sqref="F19:F21 F23:F302" xr:uid="{A6C7C69F-4C1A-4E17-BEAB-1A07EC1B1E75}">
      <formula1>List_Statut</formula1>
    </dataValidation>
    <dataValidation type="list" allowBlank="1" showInputMessage="1" showErrorMessage="1" sqref="E19:E21 E23:E302" xr:uid="{FD3B72F4-017C-4D78-8DE8-00CCABEDFEEE}">
      <formula1>List_Type</formula1>
    </dataValidation>
    <dataValidation type="list" allowBlank="1" showInputMessage="1" showErrorMessage="1" sqref="L19:L21 L23:L302" xr:uid="{DF644B24-101C-4B73-ADDE-A0D6D9929653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BC290-7D3F-4CD1-8823-05C0D3F6CE73}">
  <dimension ref="A1:T300"/>
  <sheetViews>
    <sheetView tabSelected="1" zoomScale="80" zoomScaleNormal="80" workbookViewId="0">
      <pane ySplit="18" topLeftCell="A28" activePane="bottomLeft" state="frozen"/>
      <selection activeCell="D25" sqref="D25"/>
      <selection pane="bottomLeft" activeCell="D37" sqref="D37"/>
    </sheetView>
  </sheetViews>
  <sheetFormatPr baseColWidth="10" defaultColWidth="11.42578125" defaultRowHeight="15" x14ac:dyDescent="0.2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8.71093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5.85546875" customWidth="1"/>
  </cols>
  <sheetData>
    <row r="1" spans="1:19" x14ac:dyDescent="0.25">
      <c r="A1" s="129"/>
      <c r="B1" s="129"/>
      <c r="C1" s="129"/>
      <c r="D1" s="129"/>
      <c r="E1" s="129"/>
      <c r="F1" s="129"/>
      <c r="G1" s="129"/>
      <c r="H1" s="129"/>
      <c r="I1" s="129"/>
      <c r="J1" s="38"/>
    </row>
    <row r="2" spans="1:19" x14ac:dyDescent="0.25">
      <c r="A2" s="129"/>
      <c r="B2" s="129"/>
      <c r="C2" s="129"/>
      <c r="D2" s="129"/>
      <c r="E2" s="129"/>
      <c r="F2" s="129"/>
      <c r="G2" s="129"/>
      <c r="H2" s="129"/>
      <c r="I2" s="129"/>
      <c r="J2" s="38"/>
    </row>
    <row r="3" spans="1:19" x14ac:dyDescent="0.25">
      <c r="A3" s="129"/>
      <c r="B3" s="129"/>
      <c r="C3" s="129"/>
      <c r="D3" s="129"/>
      <c r="E3" s="129"/>
      <c r="F3" s="129"/>
      <c r="G3" s="129"/>
      <c r="H3" s="129"/>
      <c r="I3" s="129"/>
      <c r="J3" s="38"/>
    </row>
    <row r="4" spans="1:19" x14ac:dyDescent="0.25">
      <c r="A4" s="129"/>
      <c r="B4" s="129"/>
      <c r="C4" s="129"/>
      <c r="D4" s="129"/>
      <c r="E4" s="129"/>
      <c r="F4" s="129"/>
      <c r="G4" s="129"/>
      <c r="H4" s="129"/>
      <c r="I4" s="129"/>
      <c r="J4" s="38"/>
    </row>
    <row r="5" spans="1:19" x14ac:dyDescent="0.25">
      <c r="A5" s="129"/>
      <c r="B5" s="129"/>
      <c r="C5" s="129"/>
      <c r="D5" s="129"/>
      <c r="E5" s="129"/>
      <c r="F5" s="129"/>
      <c r="G5" s="129"/>
      <c r="H5" s="129"/>
      <c r="I5" s="129"/>
      <c r="J5" s="38"/>
    </row>
    <row r="6" spans="1:19" x14ac:dyDescent="0.25">
      <c r="A6" s="129"/>
      <c r="B6" s="129"/>
      <c r="C6" s="129"/>
      <c r="D6" s="129"/>
      <c r="E6" s="129"/>
      <c r="F6" s="129"/>
      <c r="G6" s="129"/>
      <c r="H6" s="129"/>
      <c r="I6" s="129"/>
      <c r="J6" s="38"/>
    </row>
    <row r="7" spans="1:19" ht="14.45" customHeight="1" x14ac:dyDescent="0.25">
      <c r="A7" s="154" t="s">
        <v>307</v>
      </c>
      <c r="B7" s="153" t="str">
        <f>'Fiche Générale'!B2</f>
        <v>CREATES</v>
      </c>
      <c r="C7" s="114" t="s">
        <v>259</v>
      </c>
      <c r="D7" s="114"/>
      <c r="E7" s="151" t="str">
        <f>'Fiche Générale'!B3</f>
        <v>Information, communication</v>
      </c>
      <c r="F7" s="152"/>
      <c r="G7" s="114" t="s">
        <v>308</v>
      </c>
      <c r="H7" s="153" t="str">
        <f>'Fiche Générale'!B4</f>
        <v>-</v>
      </c>
      <c r="I7" s="153"/>
      <c r="J7" s="39"/>
      <c r="K7" s="23"/>
    </row>
    <row r="8" spans="1:19" ht="14.45" customHeight="1" x14ac:dyDescent="0.25">
      <c r="A8" s="155"/>
      <c r="B8" s="153"/>
      <c r="C8" s="114"/>
      <c r="D8" s="114"/>
      <c r="E8" s="151"/>
      <c r="F8" s="152"/>
      <c r="G8" s="114"/>
      <c r="H8" s="153"/>
      <c r="I8" s="153"/>
      <c r="J8" s="39"/>
      <c r="K8" s="23"/>
    </row>
    <row r="9" spans="1:19" ht="14.45" customHeight="1" x14ac:dyDescent="0.25">
      <c r="A9" s="155"/>
      <c r="B9" s="153"/>
      <c r="C9" s="114"/>
      <c r="D9" s="114"/>
      <c r="E9" s="151"/>
      <c r="F9" s="152"/>
      <c r="G9" s="114"/>
      <c r="H9" s="153"/>
      <c r="I9" s="153"/>
      <c r="J9" s="39"/>
      <c r="K9" s="23"/>
    </row>
    <row r="10" spans="1:19" ht="14.45" customHeight="1" x14ac:dyDescent="0.25">
      <c r="A10" s="155"/>
      <c r="B10" s="153"/>
      <c r="C10" s="115" t="s">
        <v>261</v>
      </c>
      <c r="D10" s="115"/>
      <c r="E10" s="122" t="str">
        <f>'Fiche Générale'!B12</f>
        <v>Master EMIC : Evènementiels, Musées, Ingénierie culturelle (patrimoine, arts actuels)</v>
      </c>
      <c r="F10" s="123"/>
      <c r="G10" s="123"/>
      <c r="H10" s="123"/>
      <c r="I10" s="124"/>
      <c r="J10" s="40"/>
      <c r="K10" s="23"/>
    </row>
    <row r="11" spans="1:19" ht="14.45" customHeight="1" x14ac:dyDescent="0.25">
      <c r="A11" s="156"/>
      <c r="B11" s="153"/>
      <c r="C11" s="115"/>
      <c r="D11" s="115"/>
      <c r="E11" s="125"/>
      <c r="F11" s="126"/>
      <c r="G11" s="126"/>
      <c r="H11" s="126"/>
      <c r="I11" s="127"/>
      <c r="J11" s="40"/>
      <c r="K11" s="23"/>
    </row>
    <row r="12" spans="1:19" x14ac:dyDescent="0.25">
      <c r="C12" s="18"/>
      <c r="I12" s="13"/>
      <c r="J12" s="13"/>
      <c r="M12" s="131" t="s">
        <v>309</v>
      </c>
      <c r="N12" s="132"/>
      <c r="O12" s="147"/>
      <c r="P12" s="131" t="s">
        <v>310</v>
      </c>
      <c r="Q12" s="132"/>
      <c r="R12" s="132"/>
      <c r="S12" s="147"/>
    </row>
    <row r="13" spans="1:19" x14ac:dyDescent="0.25">
      <c r="A13" s="135" t="s">
        <v>262</v>
      </c>
      <c r="B13" s="80" t="str">
        <f>'S4 M2 EMIC'!B13:B14</f>
        <v>2ème Année</v>
      </c>
      <c r="C13" s="80"/>
      <c r="D13" s="135" t="s">
        <v>311</v>
      </c>
      <c r="E13" s="137">
        <f>'S4 M2 EMIC'!E13:F14</f>
        <v>0</v>
      </c>
      <c r="F13" s="137"/>
      <c r="G13" s="137"/>
      <c r="H13" s="130" t="s">
        <v>312</v>
      </c>
      <c r="I13" s="130"/>
      <c r="J13" s="41"/>
      <c r="M13" s="133"/>
      <c r="N13" s="134"/>
      <c r="O13" s="148"/>
      <c r="P13" s="133"/>
      <c r="Q13" s="134"/>
      <c r="R13" s="134"/>
      <c r="S13" s="148"/>
    </row>
    <row r="14" spans="1:19" x14ac:dyDescent="0.25">
      <c r="A14" s="136"/>
      <c r="B14" s="80"/>
      <c r="C14" s="80"/>
      <c r="D14" s="136"/>
      <c r="E14" s="137"/>
      <c r="F14" s="137"/>
      <c r="G14" s="137"/>
      <c r="H14" s="130"/>
      <c r="I14" s="130"/>
      <c r="J14" s="41"/>
      <c r="M14" s="130" t="s">
        <v>313</v>
      </c>
      <c r="N14" s="131" t="s">
        <v>314</v>
      </c>
      <c r="O14" s="147"/>
      <c r="P14" s="129"/>
      <c r="Q14" s="138"/>
      <c r="R14" s="141"/>
      <c r="S14" s="135"/>
    </row>
    <row r="15" spans="1:19" x14ac:dyDescent="0.25">
      <c r="A15" s="135" t="s">
        <v>315</v>
      </c>
      <c r="B15" s="82" t="str">
        <f>'S4 M2 EMIC'!B15:B16</f>
        <v>Semestre 4</v>
      </c>
      <c r="C15" s="83"/>
      <c r="D15" s="135" t="s">
        <v>316</v>
      </c>
      <c r="E15" s="137">
        <f>'S4 M2 EMIC'!E15:F16</f>
        <v>0</v>
      </c>
      <c r="F15" s="137"/>
      <c r="G15" s="137"/>
      <c r="H15" s="143" t="str">
        <f>'Fiche Générale'!B5</f>
        <v>Session Unique</v>
      </c>
      <c r="I15" s="144"/>
      <c r="J15" s="42"/>
      <c r="M15" s="130"/>
      <c r="N15" s="149"/>
      <c r="O15" s="150"/>
      <c r="P15" s="129"/>
      <c r="Q15" s="139"/>
      <c r="R15" s="141"/>
      <c r="S15" s="142"/>
    </row>
    <row r="16" spans="1:19" x14ac:dyDescent="0.25">
      <c r="A16" s="136"/>
      <c r="B16" s="85"/>
      <c r="C16" s="86"/>
      <c r="D16" s="136"/>
      <c r="E16" s="137"/>
      <c r="F16" s="137"/>
      <c r="G16" s="137"/>
      <c r="H16" s="145"/>
      <c r="I16" s="146"/>
      <c r="J16" s="42"/>
      <c r="M16" s="130"/>
      <c r="N16" s="149"/>
      <c r="O16" s="150"/>
      <c r="P16" s="129"/>
      <c r="Q16" s="139"/>
      <c r="R16" s="141"/>
      <c r="S16" s="142"/>
    </row>
    <row r="17" spans="1:20" x14ac:dyDescent="0.25">
      <c r="L17" s="19"/>
      <c r="M17" s="130"/>
      <c r="N17" s="133"/>
      <c r="O17" s="148"/>
      <c r="P17" s="129"/>
      <c r="Q17" s="140"/>
      <c r="R17" s="141"/>
      <c r="S17" s="136"/>
    </row>
    <row r="18" spans="1:20" ht="59.45" customHeight="1" x14ac:dyDescent="0.25">
      <c r="A18" s="3" t="s">
        <v>317</v>
      </c>
      <c r="B18" s="43" t="s">
        <v>318</v>
      </c>
      <c r="C18" s="3" t="s">
        <v>5</v>
      </c>
      <c r="D18" s="3" t="s">
        <v>319</v>
      </c>
      <c r="E18" s="3" t="s">
        <v>320</v>
      </c>
      <c r="F18" s="3" t="s">
        <v>321</v>
      </c>
      <c r="G18" s="3" t="s">
        <v>322</v>
      </c>
      <c r="H18" s="3" t="s">
        <v>323</v>
      </c>
      <c r="I18" s="3" t="s">
        <v>324</v>
      </c>
      <c r="J18" s="3" t="s">
        <v>325</v>
      </c>
      <c r="K18" s="3" t="s">
        <v>326</v>
      </c>
      <c r="L18" s="3" t="s">
        <v>327</v>
      </c>
      <c r="M18" s="3" t="s">
        <v>328</v>
      </c>
      <c r="N18" s="3" t="s">
        <v>318</v>
      </c>
      <c r="O18" s="3" t="s">
        <v>329</v>
      </c>
      <c r="P18" s="3" t="s">
        <v>330</v>
      </c>
      <c r="Q18" s="3" t="s">
        <v>318</v>
      </c>
      <c r="R18" s="3" t="s">
        <v>329</v>
      </c>
      <c r="S18" s="4" t="s">
        <v>331</v>
      </c>
      <c r="T18" s="4" t="s">
        <v>332</v>
      </c>
    </row>
    <row r="19" spans="1:20" ht="30.6" customHeight="1" x14ac:dyDescent="0.25">
      <c r="A19" s="47" t="str">
        <f>'S4 M2 EMIC'!B19</f>
        <v>UE 1 : Médias et Nouvelle muséologie</v>
      </c>
      <c r="B19" s="47" t="str">
        <f>'S4 M2 EMIC'!C19</f>
        <v>UE</v>
      </c>
      <c r="C19" s="46">
        <f>'S4 M2 EMIC'!F19</f>
        <v>0</v>
      </c>
      <c r="D19" s="157">
        <v>1</v>
      </c>
      <c r="E19" s="157" t="s">
        <v>388</v>
      </c>
      <c r="F19" s="157" t="s">
        <v>388</v>
      </c>
      <c r="G19" s="158" t="s">
        <v>388</v>
      </c>
      <c r="H19" s="158" t="s">
        <v>388</v>
      </c>
      <c r="I19" s="158" t="s">
        <v>389</v>
      </c>
      <c r="J19" s="159"/>
      <c r="K19" s="158" t="s">
        <v>9</v>
      </c>
      <c r="L19" s="44"/>
      <c r="M19" s="44"/>
      <c r="N19" s="44"/>
      <c r="O19" s="44"/>
      <c r="P19" s="44"/>
      <c r="Q19" s="44"/>
      <c r="R19" s="44"/>
      <c r="S19" s="12"/>
      <c r="T19" s="1"/>
    </row>
    <row r="20" spans="1:20" ht="30.6" customHeight="1" x14ac:dyDescent="0.25">
      <c r="A20" s="47" t="str">
        <f>'S4 M2 EMIC'!B20</f>
        <v xml:space="preserve">Patrimoine culturel, vidéo, webdocumentaire </v>
      </c>
      <c r="B20" s="47" t="str">
        <f>'S4 M2 EMIC'!C20</f>
        <v>ECUE</v>
      </c>
      <c r="C20" s="46" t="str">
        <f>'S4 M2 EMIC'!F20</f>
        <v>Création</v>
      </c>
      <c r="D20" s="162">
        <v>1</v>
      </c>
      <c r="E20" s="162" t="s">
        <v>388</v>
      </c>
      <c r="F20" s="162" t="s">
        <v>388</v>
      </c>
      <c r="G20" s="163" t="s">
        <v>389</v>
      </c>
      <c r="H20" s="163" t="s">
        <v>389</v>
      </c>
      <c r="I20" s="163" t="s">
        <v>388</v>
      </c>
      <c r="J20" s="163">
        <v>10</v>
      </c>
      <c r="K20" s="163" t="s">
        <v>9</v>
      </c>
      <c r="L20" s="44"/>
      <c r="M20" s="44"/>
      <c r="N20" s="44"/>
      <c r="O20" s="44"/>
      <c r="P20" s="44"/>
      <c r="Q20" s="44"/>
      <c r="R20" s="44"/>
      <c r="S20" s="12"/>
      <c r="T20" s="1"/>
    </row>
    <row r="21" spans="1:20" ht="30.6" customHeight="1" x14ac:dyDescent="0.25">
      <c r="A21" s="47" t="str">
        <f>'S4 M2 EMIC'!B21</f>
        <v>Muséographie numérique, réseaux et événementiel</v>
      </c>
      <c r="B21" s="47" t="str">
        <f>'S4 M2 EMIC'!C21</f>
        <v>ECUE</v>
      </c>
      <c r="C21" s="46" t="str">
        <f>'S4 M2 EMIC'!F21</f>
        <v>Création</v>
      </c>
      <c r="D21" s="162">
        <v>1</v>
      </c>
      <c r="E21" s="162" t="s">
        <v>388</v>
      </c>
      <c r="F21" s="162" t="s">
        <v>388</v>
      </c>
      <c r="G21" s="163" t="s">
        <v>389</v>
      </c>
      <c r="H21" s="163" t="s">
        <v>389</v>
      </c>
      <c r="I21" s="163" t="s">
        <v>388</v>
      </c>
      <c r="J21" s="163">
        <v>10</v>
      </c>
      <c r="K21" s="163" t="s">
        <v>9</v>
      </c>
      <c r="L21" s="44"/>
      <c r="M21" s="44"/>
      <c r="N21" s="44"/>
      <c r="O21" s="44"/>
      <c r="P21" s="44"/>
      <c r="Q21" s="44"/>
      <c r="R21" s="44"/>
      <c r="S21" s="12"/>
      <c r="T21" s="1"/>
    </row>
    <row r="22" spans="1:20" ht="30.6" customHeight="1" x14ac:dyDescent="0.25">
      <c r="A22" s="47">
        <f>'S4 M2 EMIC'!B22</f>
        <v>0</v>
      </c>
      <c r="B22" s="47">
        <f>'S4 M2 EMIC'!C22</f>
        <v>0</v>
      </c>
      <c r="C22" s="46">
        <f>'S4 M2 EMIC'!F22</f>
        <v>0</v>
      </c>
      <c r="D22" s="7"/>
      <c r="E22" s="7"/>
      <c r="F22" s="7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12"/>
      <c r="T22" s="1"/>
    </row>
    <row r="23" spans="1:20" ht="30.6" customHeight="1" x14ac:dyDescent="0.25">
      <c r="A23" s="47" t="str">
        <f>'S4 M2 EMIC'!B23</f>
        <v xml:space="preserve">UE 2 : Communication culturelle : arts en mutation </v>
      </c>
      <c r="B23" s="47" t="str">
        <f>'S4 M2 EMIC'!C23</f>
        <v>UE</v>
      </c>
      <c r="C23" s="46">
        <f>'S4 M2 EMIC'!F23</f>
        <v>0</v>
      </c>
      <c r="D23" s="157">
        <v>1</v>
      </c>
      <c r="E23" s="157" t="s">
        <v>388</v>
      </c>
      <c r="F23" s="157" t="s">
        <v>388</v>
      </c>
      <c r="G23" s="158" t="s">
        <v>388</v>
      </c>
      <c r="H23" s="158" t="s">
        <v>388</v>
      </c>
      <c r="I23" s="158" t="s">
        <v>389</v>
      </c>
      <c r="J23" s="159"/>
      <c r="K23" s="158" t="s">
        <v>9</v>
      </c>
      <c r="L23" s="44"/>
      <c r="M23" s="44"/>
      <c r="N23" s="44"/>
      <c r="O23" s="44"/>
      <c r="P23" s="44"/>
      <c r="Q23" s="44"/>
      <c r="R23" s="44"/>
      <c r="S23" s="12"/>
      <c r="T23" s="1"/>
    </row>
    <row r="24" spans="1:20" ht="30.6" customHeight="1" x14ac:dyDescent="0.25">
      <c r="A24" s="47" t="str">
        <f>'S4 M2 EMIC'!B24</f>
        <v xml:space="preserve">Communication des organisations culturelles en réseau </v>
      </c>
      <c r="B24" s="47" t="str">
        <f>'S4 M2 EMIC'!C24</f>
        <v>ECUE</v>
      </c>
      <c r="C24" s="46" t="str">
        <f>'S4 M2 EMIC'!F24</f>
        <v>Modification</v>
      </c>
      <c r="D24" s="160">
        <v>1</v>
      </c>
      <c r="E24" s="160" t="s">
        <v>388</v>
      </c>
      <c r="F24" s="160" t="s">
        <v>388</v>
      </c>
      <c r="G24" s="161" t="s">
        <v>389</v>
      </c>
      <c r="H24" s="161" t="s">
        <v>389</v>
      </c>
      <c r="I24" s="161" t="s">
        <v>388</v>
      </c>
      <c r="J24" s="161">
        <v>10</v>
      </c>
      <c r="K24" s="161" t="s">
        <v>9</v>
      </c>
      <c r="L24" s="44"/>
      <c r="M24" s="44"/>
      <c r="N24" s="44"/>
      <c r="O24" s="44"/>
      <c r="P24" s="44"/>
      <c r="Q24" s="44"/>
      <c r="R24" s="44"/>
      <c r="S24" s="12"/>
      <c r="T24" s="1"/>
    </row>
    <row r="25" spans="1:20" ht="30.6" customHeight="1" x14ac:dyDescent="0.25">
      <c r="A25" s="47" t="str">
        <f>'S4 M2 EMIC'!B25</f>
        <v>Dircom festivals et arts actuels</v>
      </c>
      <c r="B25" s="47" t="str">
        <f>'S4 M2 EMIC'!C25</f>
        <v>ECUE</v>
      </c>
      <c r="C25" s="46" t="str">
        <f>'S4 M2 EMIC'!F25</f>
        <v>Création</v>
      </c>
      <c r="D25" s="162">
        <v>1</v>
      </c>
      <c r="E25" s="162" t="s">
        <v>388</v>
      </c>
      <c r="F25" s="162" t="s">
        <v>388</v>
      </c>
      <c r="G25" s="163" t="s">
        <v>389</v>
      </c>
      <c r="H25" s="163" t="s">
        <v>389</v>
      </c>
      <c r="I25" s="163" t="s">
        <v>388</v>
      </c>
      <c r="J25" s="163">
        <v>10</v>
      </c>
      <c r="K25" s="163" t="s">
        <v>9</v>
      </c>
      <c r="L25" s="44"/>
      <c r="M25" s="44"/>
      <c r="N25" s="44"/>
      <c r="O25" s="44"/>
      <c r="P25" s="44"/>
      <c r="Q25" s="44"/>
      <c r="R25" s="44"/>
      <c r="S25" s="12"/>
      <c r="T25" s="1"/>
    </row>
    <row r="26" spans="1:20" ht="30.6" customHeight="1" x14ac:dyDescent="0.25">
      <c r="A26" s="47" t="str">
        <f>'S4 M2 EMIC'!B26</f>
        <v>Marketing de l'art et du patrimoine</v>
      </c>
      <c r="B26" s="47" t="str">
        <f>'S4 M2 EMIC'!C26</f>
        <v>ECUE</v>
      </c>
      <c r="C26" s="46" t="str">
        <f>'S4 M2 EMIC'!F26</f>
        <v>Création</v>
      </c>
      <c r="D26" s="162">
        <v>1</v>
      </c>
      <c r="E26" s="162" t="s">
        <v>388</v>
      </c>
      <c r="F26" s="162" t="s">
        <v>388</v>
      </c>
      <c r="G26" s="163" t="s">
        <v>389</v>
      </c>
      <c r="H26" s="163" t="s">
        <v>389</v>
      </c>
      <c r="I26" s="163" t="s">
        <v>388</v>
      </c>
      <c r="J26" s="163">
        <v>10</v>
      </c>
      <c r="K26" s="163" t="s">
        <v>9</v>
      </c>
      <c r="L26" s="44"/>
      <c r="M26" s="44"/>
      <c r="N26" s="44"/>
      <c r="O26" s="44"/>
      <c r="P26" s="44"/>
      <c r="Q26" s="44"/>
      <c r="R26" s="44"/>
      <c r="S26" s="12"/>
      <c r="T26" s="1"/>
    </row>
    <row r="27" spans="1:20" ht="30.6" customHeight="1" x14ac:dyDescent="0.25">
      <c r="A27" s="47" t="str">
        <f>'S4 M2 EMIC'!B27</f>
        <v>UE 3 : Ingénierie culturelle : innovation sociale et artistique</v>
      </c>
      <c r="B27" s="47" t="str">
        <f>'S4 M2 EMIC'!C27</f>
        <v>UE</v>
      </c>
      <c r="C27" s="46">
        <f>'S4 M2 EMIC'!F27</f>
        <v>0</v>
      </c>
      <c r="D27" s="157">
        <v>1</v>
      </c>
      <c r="E27" s="157" t="s">
        <v>388</v>
      </c>
      <c r="F27" s="157" t="s">
        <v>388</v>
      </c>
      <c r="G27" s="158" t="s">
        <v>388</v>
      </c>
      <c r="H27" s="158" t="s">
        <v>388</v>
      </c>
      <c r="I27" s="158" t="s">
        <v>389</v>
      </c>
      <c r="J27" s="159"/>
      <c r="K27" s="158" t="s">
        <v>9</v>
      </c>
      <c r="L27" s="44"/>
      <c r="M27" s="44"/>
      <c r="N27" s="44"/>
      <c r="O27" s="44"/>
      <c r="P27" s="44"/>
      <c r="Q27" s="44"/>
      <c r="R27" s="44"/>
      <c r="S27" s="12"/>
      <c r="T27" s="1"/>
    </row>
    <row r="28" spans="1:20" ht="30.6" customHeight="1" x14ac:dyDescent="0.25">
      <c r="A28" s="47" t="str">
        <f>'S4 M2 EMIC'!B28</f>
        <v xml:space="preserve"> Labels culturels et patrimoniaux : Maîtrise d'ouvrage</v>
      </c>
      <c r="B28" s="47" t="str">
        <f>'S4 M2 EMIC'!C28</f>
        <v>ECUE</v>
      </c>
      <c r="C28" s="46" t="str">
        <f>'S4 M2 EMIC'!F28</f>
        <v>Création</v>
      </c>
      <c r="D28" s="162">
        <v>1</v>
      </c>
      <c r="E28" s="162" t="s">
        <v>388</v>
      </c>
      <c r="F28" s="162" t="s">
        <v>388</v>
      </c>
      <c r="G28" s="163" t="s">
        <v>389</v>
      </c>
      <c r="H28" s="163" t="s">
        <v>389</v>
      </c>
      <c r="I28" s="163" t="s">
        <v>388</v>
      </c>
      <c r="J28" s="163">
        <v>10</v>
      </c>
      <c r="K28" s="163" t="s">
        <v>9</v>
      </c>
      <c r="L28" s="44"/>
      <c r="M28" s="44"/>
      <c r="N28" s="44"/>
      <c r="O28" s="44"/>
      <c r="P28" s="44"/>
      <c r="Q28" s="44"/>
      <c r="R28" s="44"/>
      <c r="S28" s="12"/>
      <c r="T28" s="1"/>
    </row>
    <row r="29" spans="1:20" ht="30.6" customHeight="1" x14ac:dyDescent="0.25">
      <c r="A29" s="47" t="str">
        <f>'S4 M2 EMIC'!B29</f>
        <v xml:space="preserve">Management de projet culturel </v>
      </c>
      <c r="B29" s="47" t="str">
        <f>'S4 M2 EMIC'!C29</f>
        <v>ECUE</v>
      </c>
      <c r="C29" s="46" t="str">
        <f>'S4 M2 EMIC'!F29</f>
        <v>Modification</v>
      </c>
      <c r="D29" s="160">
        <v>1</v>
      </c>
      <c r="E29" s="160" t="s">
        <v>388</v>
      </c>
      <c r="F29" s="160" t="s">
        <v>388</v>
      </c>
      <c r="G29" s="161" t="s">
        <v>389</v>
      </c>
      <c r="H29" s="161" t="s">
        <v>389</v>
      </c>
      <c r="I29" s="161" t="s">
        <v>388</v>
      </c>
      <c r="J29" s="161">
        <v>10</v>
      </c>
      <c r="K29" s="161" t="s">
        <v>9</v>
      </c>
      <c r="L29" s="44"/>
      <c r="M29" s="44"/>
      <c r="N29" s="44"/>
      <c r="O29" s="44"/>
      <c r="P29" s="44"/>
      <c r="Q29" s="44"/>
      <c r="R29" s="44"/>
      <c r="S29" s="12"/>
      <c r="T29" s="1"/>
    </row>
    <row r="30" spans="1:20" ht="30.6" customHeight="1" x14ac:dyDescent="0.25">
      <c r="A30" s="47" t="str">
        <f>'S4 M2 EMIC'!B30</f>
        <v xml:space="preserve">UE 4 : Créativité appliquée projets </v>
      </c>
      <c r="B30" s="47" t="str">
        <f>'S4 M2 EMIC'!C30</f>
        <v>UE</v>
      </c>
      <c r="C30" s="46">
        <f>'S4 M2 EMIC'!F30</f>
        <v>0</v>
      </c>
      <c r="D30" s="157">
        <v>1</v>
      </c>
      <c r="E30" s="157" t="s">
        <v>388</v>
      </c>
      <c r="F30" s="157" t="s">
        <v>388</v>
      </c>
      <c r="G30" s="158" t="s">
        <v>388</v>
      </c>
      <c r="H30" s="158" t="s">
        <v>388</v>
      </c>
      <c r="I30" s="158" t="s">
        <v>389</v>
      </c>
      <c r="J30" s="159"/>
      <c r="K30" s="158" t="s">
        <v>9</v>
      </c>
      <c r="L30" s="44"/>
      <c r="M30" s="44"/>
      <c r="N30" s="44"/>
      <c r="O30" s="44"/>
      <c r="P30" s="44"/>
      <c r="Q30" s="44"/>
      <c r="R30" s="44"/>
      <c r="S30" s="12"/>
      <c r="T30" s="1"/>
    </row>
    <row r="31" spans="1:20" ht="30.6" customHeight="1" x14ac:dyDescent="0.25">
      <c r="A31" s="47" t="str">
        <f>'S4 M2 EMIC'!B31</f>
        <v>Approche personnalisée des réseaux professionnels : stage et préparation à l'emploi</v>
      </c>
      <c r="B31" s="47" t="str">
        <f>'S4 M2 EMIC'!C31</f>
        <v>ECUE</v>
      </c>
      <c r="C31" s="46" t="str">
        <f>'S4 M2 EMIC'!F31</f>
        <v>Modification</v>
      </c>
      <c r="D31" s="160">
        <v>1</v>
      </c>
      <c r="E31" s="160" t="s">
        <v>388</v>
      </c>
      <c r="F31" s="160" t="s">
        <v>388</v>
      </c>
      <c r="G31" s="161" t="s">
        <v>389</v>
      </c>
      <c r="H31" s="161" t="s">
        <v>389</v>
      </c>
      <c r="I31" s="161" t="s">
        <v>388</v>
      </c>
      <c r="J31" s="161">
        <v>10</v>
      </c>
      <c r="K31" s="161" t="s">
        <v>9</v>
      </c>
      <c r="L31" s="44"/>
      <c r="M31" s="44"/>
      <c r="N31" s="44"/>
      <c r="O31" s="44"/>
      <c r="P31" s="44"/>
      <c r="Q31" s="44"/>
      <c r="R31" s="44"/>
      <c r="S31" s="12"/>
      <c r="T31" s="1"/>
    </row>
    <row r="32" spans="1:20" ht="30.6" customHeight="1" x14ac:dyDescent="0.25">
      <c r="A32" s="47" t="str">
        <f>'S4 M2 EMIC'!B32</f>
        <v>Hackathon consulting en muséologie</v>
      </c>
      <c r="B32" s="47" t="str">
        <f>'S4 M2 EMIC'!C32</f>
        <v>ECUE</v>
      </c>
      <c r="C32" s="46" t="str">
        <f>'S4 M2 EMIC'!F32</f>
        <v>Modification</v>
      </c>
      <c r="D32" s="160">
        <v>1</v>
      </c>
      <c r="E32" s="160" t="s">
        <v>388</v>
      </c>
      <c r="F32" s="160" t="s">
        <v>388</v>
      </c>
      <c r="G32" s="161" t="s">
        <v>389</v>
      </c>
      <c r="H32" s="161" t="s">
        <v>389</v>
      </c>
      <c r="I32" s="161" t="s">
        <v>388</v>
      </c>
      <c r="J32" s="161">
        <v>10</v>
      </c>
      <c r="K32" s="161" t="s">
        <v>9</v>
      </c>
      <c r="L32" s="44"/>
      <c r="M32" s="44"/>
      <c r="N32" s="44"/>
      <c r="O32" s="44"/>
      <c r="P32" s="44"/>
      <c r="Q32" s="44"/>
      <c r="R32" s="44"/>
      <c r="S32" s="12"/>
      <c r="T32" s="1"/>
    </row>
    <row r="33" spans="1:20" ht="30.6" customHeight="1" x14ac:dyDescent="0.25">
      <c r="A33" s="47" t="str">
        <f>'S4 M2 EMIC'!B33</f>
        <v>Projet collaboratif d'agence èvénementielle</v>
      </c>
      <c r="B33" s="47" t="str">
        <f>'S4 M2 EMIC'!C33</f>
        <v>ECUE</v>
      </c>
      <c r="C33" s="46" t="str">
        <f>'S4 M2 EMIC'!F33</f>
        <v>Modification</v>
      </c>
      <c r="D33" s="160">
        <v>1</v>
      </c>
      <c r="E33" s="160" t="s">
        <v>388</v>
      </c>
      <c r="F33" s="160" t="s">
        <v>388</v>
      </c>
      <c r="G33" s="161" t="s">
        <v>389</v>
      </c>
      <c r="H33" s="161" t="s">
        <v>389</v>
      </c>
      <c r="I33" s="161" t="s">
        <v>388</v>
      </c>
      <c r="J33" s="161">
        <v>10</v>
      </c>
      <c r="K33" s="161" t="s">
        <v>9</v>
      </c>
      <c r="L33" s="44"/>
      <c r="M33" s="44"/>
      <c r="N33" s="44"/>
      <c r="O33" s="44"/>
      <c r="P33" s="44"/>
      <c r="Q33" s="44"/>
      <c r="R33" s="44"/>
      <c r="S33" s="12"/>
      <c r="T33" s="1"/>
    </row>
    <row r="34" spans="1:20" ht="30.6" customHeight="1" x14ac:dyDescent="0.25">
      <c r="A34" s="47" t="str">
        <f>'S4 M2 EMIC'!B34</f>
        <v xml:space="preserve"> workshops écriture reflexive et remédiation</v>
      </c>
      <c r="B34" s="47" t="str">
        <f>'S4 M2 EMIC'!C34</f>
        <v>ECUE</v>
      </c>
      <c r="C34" s="46" t="str">
        <f>'S4 M2 EMIC'!F34</f>
        <v>Modification</v>
      </c>
      <c r="D34" s="160">
        <v>1</v>
      </c>
      <c r="E34" s="160" t="s">
        <v>388</v>
      </c>
      <c r="F34" s="160" t="s">
        <v>388</v>
      </c>
      <c r="G34" s="161" t="s">
        <v>389</v>
      </c>
      <c r="H34" s="161" t="s">
        <v>389</v>
      </c>
      <c r="I34" s="161" t="s">
        <v>388</v>
      </c>
      <c r="J34" s="161">
        <v>10</v>
      </c>
      <c r="K34" s="161" t="s">
        <v>9</v>
      </c>
      <c r="L34" s="44"/>
      <c r="M34" s="44"/>
      <c r="N34" s="44"/>
      <c r="O34" s="44"/>
      <c r="P34" s="44"/>
      <c r="Q34" s="44"/>
      <c r="R34" s="44"/>
      <c r="S34" s="12"/>
      <c r="T34" s="1"/>
    </row>
    <row r="35" spans="1:20" ht="30.6" customHeight="1" x14ac:dyDescent="0.25">
      <c r="A35" s="47" t="str">
        <f>'S4 M2 EMIC'!B35</f>
        <v>UE 5 : PPR</v>
      </c>
      <c r="B35" s="47" t="str">
        <f>'S4 M2 EMIC'!C35</f>
        <v>UE</v>
      </c>
      <c r="C35" s="46">
        <f>'S4 M2 EMIC'!F35</f>
        <v>0</v>
      </c>
      <c r="D35" s="157">
        <v>6</v>
      </c>
      <c r="E35" s="157" t="s">
        <v>388</v>
      </c>
      <c r="F35" s="157" t="s">
        <v>388</v>
      </c>
      <c r="G35" s="158" t="s">
        <v>388</v>
      </c>
      <c r="H35" s="158" t="s">
        <v>388</v>
      </c>
      <c r="I35" s="158" t="s">
        <v>389</v>
      </c>
      <c r="J35" s="159"/>
      <c r="K35" s="158" t="s">
        <v>9</v>
      </c>
      <c r="L35" s="44"/>
      <c r="M35" s="44"/>
      <c r="N35" s="44"/>
      <c r="O35" s="44"/>
      <c r="P35" s="44"/>
      <c r="Q35" s="44"/>
      <c r="R35" s="44"/>
      <c r="S35" s="12"/>
      <c r="T35" s="1"/>
    </row>
    <row r="36" spans="1:20" ht="30.6" customHeight="1" x14ac:dyDescent="0.25">
      <c r="A36" s="47" t="str">
        <f>'S4 M2 EMIC'!B36</f>
        <v xml:space="preserve"> Etudes de terrain appliquées : culture, muséologie, arts actuels</v>
      </c>
      <c r="B36" s="47" t="str">
        <f>'S4 M2 EMIC'!C36</f>
        <v>ECUE</v>
      </c>
      <c r="C36" s="46" t="str">
        <f>'S4 M2 EMIC'!F36</f>
        <v>Création</v>
      </c>
      <c r="D36" s="162">
        <v>6</v>
      </c>
      <c r="E36" s="162" t="s">
        <v>388</v>
      </c>
      <c r="F36" s="162" t="s">
        <v>388</v>
      </c>
      <c r="G36" s="163" t="s">
        <v>389</v>
      </c>
      <c r="H36" s="163" t="s">
        <v>389</v>
      </c>
      <c r="I36" s="163" t="s">
        <v>388</v>
      </c>
      <c r="J36" s="163">
        <v>10</v>
      </c>
      <c r="K36" s="163" t="s">
        <v>9</v>
      </c>
      <c r="L36" s="44"/>
      <c r="M36" s="44"/>
      <c r="N36" s="44"/>
      <c r="O36" s="44"/>
      <c r="P36" s="44"/>
      <c r="Q36" s="44"/>
      <c r="R36" s="44"/>
      <c r="S36" s="12"/>
      <c r="T36" s="1"/>
    </row>
    <row r="37" spans="1:20" ht="30.6" customHeight="1" x14ac:dyDescent="0.25">
      <c r="A37" s="47" t="str">
        <f>'S4 M2 EMIC'!B39</f>
        <v>UE 6 : Mineure</v>
      </c>
      <c r="B37" s="47" t="str">
        <f>'S4 M2 EMIC'!C39</f>
        <v>UE</v>
      </c>
      <c r="C37" s="46">
        <f>'S4 M2 EMIC'!F39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  <c r="T37" s="1"/>
    </row>
    <row r="38" spans="1:20" ht="30.6" customHeight="1" x14ac:dyDescent="0.25">
      <c r="A38" s="47">
        <f>'S4 M2 EMIC'!B40</f>
        <v>0</v>
      </c>
      <c r="B38" s="47">
        <f>'S4 M2 EMIC'!C40</f>
        <v>0</v>
      </c>
      <c r="C38" s="46">
        <f>'S4 M2 EMIC'!F40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  <c r="T38" s="1"/>
    </row>
    <row r="39" spans="1:20" ht="30.6" customHeight="1" x14ac:dyDescent="0.25">
      <c r="A39" s="47">
        <f>'S4 M2 EMIC'!B41</f>
        <v>0</v>
      </c>
      <c r="B39" s="47">
        <f>'S4 M2 EMIC'!C41</f>
        <v>0</v>
      </c>
      <c r="C39" s="46">
        <f>'S4 M2 EMIC'!F41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  <c r="T39" s="1"/>
    </row>
    <row r="40" spans="1:20" ht="30.6" customHeight="1" x14ac:dyDescent="0.25">
      <c r="A40" s="47">
        <f>'S4 M2 EMIC'!B42</f>
        <v>0</v>
      </c>
      <c r="B40" s="47">
        <f>'S4 M2 EMIC'!C42</f>
        <v>0</v>
      </c>
      <c r="C40" s="46">
        <f>'S4 M2 EMIC'!F42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  <c r="T40" s="1"/>
    </row>
    <row r="41" spans="1:20" ht="30.6" customHeight="1" x14ac:dyDescent="0.25">
      <c r="A41" s="47">
        <f>'S4 M2 EMIC'!B43</f>
        <v>0</v>
      </c>
      <c r="B41" s="47">
        <f>'S4 M2 EMIC'!C43</f>
        <v>0</v>
      </c>
      <c r="C41" s="46">
        <f>'S4 M2 EMIC'!F43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  <c r="T41" s="1"/>
    </row>
    <row r="42" spans="1:20" ht="30.6" customHeight="1" x14ac:dyDescent="0.25">
      <c r="A42" s="47">
        <f>'S4 M2 EMIC'!B44</f>
        <v>0</v>
      </c>
      <c r="B42" s="47">
        <f>'S4 M2 EMIC'!C44</f>
        <v>0</v>
      </c>
      <c r="C42" s="46">
        <f>'S4 M2 EMIC'!F44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  <c r="T42" s="1"/>
    </row>
    <row r="43" spans="1:20" ht="30.6" customHeight="1" x14ac:dyDescent="0.25">
      <c r="A43" s="47">
        <f>'S4 M2 EMIC'!B45</f>
        <v>0</v>
      </c>
      <c r="B43" s="47">
        <f>'S4 M2 EMIC'!C45</f>
        <v>0</v>
      </c>
      <c r="C43" s="46">
        <f>'S4 M2 EMIC'!F45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  <c r="T43" s="1"/>
    </row>
    <row r="44" spans="1:20" ht="30.6" customHeight="1" x14ac:dyDescent="0.25">
      <c r="A44" s="47">
        <f>'S4 M2 EMIC'!B46</f>
        <v>0</v>
      </c>
      <c r="B44" s="47">
        <f>'S4 M2 EMIC'!C46</f>
        <v>0</v>
      </c>
      <c r="C44" s="46">
        <f>'S4 M2 EMIC'!F46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  <c r="T44" s="1"/>
    </row>
    <row r="45" spans="1:20" ht="30.6" customHeight="1" x14ac:dyDescent="0.25">
      <c r="A45" s="47">
        <f>'S4 M2 EMIC'!B47</f>
        <v>0</v>
      </c>
      <c r="B45" s="47">
        <f>'S4 M2 EMIC'!C47</f>
        <v>0</v>
      </c>
      <c r="C45" s="46">
        <f>'S4 M2 EMIC'!F47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  <c r="T45" s="1"/>
    </row>
    <row r="46" spans="1:20" ht="30.6" customHeight="1" x14ac:dyDescent="0.25">
      <c r="A46" s="47">
        <f>'S4 M2 EMIC'!B48</f>
        <v>0</v>
      </c>
      <c r="B46" s="47">
        <f>'S4 M2 EMIC'!C48</f>
        <v>0</v>
      </c>
      <c r="C46" s="46">
        <f>'S4 M2 EMIC'!F48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  <c r="T46" s="1"/>
    </row>
    <row r="47" spans="1:20" ht="30.6" customHeight="1" x14ac:dyDescent="0.25">
      <c r="A47" s="47">
        <f>'S4 M2 EMIC'!B49</f>
        <v>0</v>
      </c>
      <c r="B47" s="47">
        <f>'S4 M2 EMIC'!C49</f>
        <v>0</v>
      </c>
      <c r="C47" s="46">
        <f>'S4 M2 EMIC'!F49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  <c r="T47" s="1"/>
    </row>
    <row r="48" spans="1:20" ht="30.6" customHeight="1" x14ac:dyDescent="0.25">
      <c r="A48" s="47">
        <f>'S4 M2 EMIC'!B50</f>
        <v>0</v>
      </c>
      <c r="B48" s="47">
        <f>'S4 M2 EMIC'!C50</f>
        <v>0</v>
      </c>
      <c r="C48" s="46">
        <f>'S4 M2 EMIC'!F50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  <c r="T48" s="1"/>
    </row>
    <row r="49" spans="1:20" ht="30.6" customHeight="1" x14ac:dyDescent="0.25">
      <c r="A49" s="47">
        <f>'S4 M2 EMIC'!B51</f>
        <v>0</v>
      </c>
      <c r="B49" s="47">
        <f>'S4 M2 EMIC'!C51</f>
        <v>0</v>
      </c>
      <c r="C49" s="46">
        <f>'S4 M2 EMIC'!F51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1"/>
    </row>
    <row r="50" spans="1:20" ht="30.6" customHeight="1" x14ac:dyDescent="0.25">
      <c r="A50" s="47">
        <f>'S4 M2 EMIC'!B52</f>
        <v>0</v>
      </c>
      <c r="B50" s="47">
        <f>'S4 M2 EMIC'!C52</f>
        <v>0</v>
      </c>
      <c r="C50" s="46">
        <f>'S4 M2 EMIC'!F52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1"/>
    </row>
    <row r="51" spans="1:20" ht="30.6" customHeight="1" x14ac:dyDescent="0.25">
      <c r="A51" s="47">
        <f>'S4 M2 EMIC'!B53</f>
        <v>0</v>
      </c>
      <c r="B51" s="47">
        <f>'S4 M2 EMIC'!C53</f>
        <v>0</v>
      </c>
      <c r="C51" s="46">
        <f>'S4 M2 EMIC'!F53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1"/>
    </row>
    <row r="52" spans="1:20" ht="30.6" customHeight="1" x14ac:dyDescent="0.25">
      <c r="A52" s="47">
        <f>'S4 M2 EMIC'!B54</f>
        <v>0</v>
      </c>
      <c r="B52" s="47">
        <f>'S4 M2 EMIC'!C54</f>
        <v>0</v>
      </c>
      <c r="C52" s="46">
        <f>'S4 M2 EMIC'!F54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1"/>
    </row>
    <row r="53" spans="1:20" ht="30.6" customHeight="1" x14ac:dyDescent="0.25">
      <c r="A53" s="47">
        <f>'S4 M2 EMIC'!B55</f>
        <v>0</v>
      </c>
      <c r="B53" s="47">
        <f>'S4 M2 EMIC'!C55</f>
        <v>0</v>
      </c>
      <c r="C53" s="46">
        <f>'S4 M2 EMIC'!F55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1"/>
    </row>
    <row r="54" spans="1:20" ht="30.6" customHeight="1" x14ac:dyDescent="0.25">
      <c r="A54" s="47">
        <f>'S4 M2 EMIC'!B56</f>
        <v>0</v>
      </c>
      <c r="B54" s="47">
        <f>'S4 M2 EMIC'!C56</f>
        <v>0</v>
      </c>
      <c r="C54" s="46">
        <f>'S4 M2 EMIC'!F56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1"/>
    </row>
    <row r="55" spans="1:20" ht="30.6" customHeight="1" x14ac:dyDescent="0.25">
      <c r="A55" s="47">
        <f>'S4 M2 EMIC'!B57</f>
        <v>0</v>
      </c>
      <c r="B55" s="47">
        <f>'S4 M2 EMIC'!C57</f>
        <v>0</v>
      </c>
      <c r="C55" s="46">
        <f>'S4 M2 EMIC'!F57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1"/>
    </row>
    <row r="56" spans="1:20" ht="30.6" customHeight="1" x14ac:dyDescent="0.25">
      <c r="A56" s="47">
        <f>'S4 M2 EMIC'!B58</f>
        <v>0</v>
      </c>
      <c r="B56" s="47">
        <f>'S4 M2 EMIC'!C58</f>
        <v>0</v>
      </c>
      <c r="C56" s="46">
        <f>'S4 M2 EMIC'!F58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1"/>
    </row>
    <row r="57" spans="1:20" ht="30.6" customHeight="1" x14ac:dyDescent="0.25">
      <c r="A57" s="47">
        <f>'S4 M2 EMIC'!B59</f>
        <v>0</v>
      </c>
      <c r="B57" s="47">
        <f>'S4 M2 EMIC'!C59</f>
        <v>0</v>
      </c>
      <c r="C57" s="46">
        <f>'S4 M2 EMIC'!F59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1"/>
    </row>
    <row r="58" spans="1:20" ht="30.6" customHeight="1" x14ac:dyDescent="0.25">
      <c r="A58" s="47">
        <f>'S4 M2 EMIC'!B60</f>
        <v>0</v>
      </c>
      <c r="B58" s="47">
        <f>'S4 M2 EMIC'!C60</f>
        <v>0</v>
      </c>
      <c r="C58" s="46">
        <f>'S4 M2 EMIC'!F60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1"/>
    </row>
    <row r="59" spans="1:20" ht="30.6" customHeight="1" x14ac:dyDescent="0.25">
      <c r="A59" s="47">
        <f>'S4 M2 EMIC'!B61</f>
        <v>0</v>
      </c>
      <c r="B59" s="47">
        <f>'S4 M2 EMIC'!C61</f>
        <v>0</v>
      </c>
      <c r="C59" s="46">
        <f>'S4 M2 EMIC'!F61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1"/>
    </row>
    <row r="60" spans="1:20" ht="30.6" customHeight="1" x14ac:dyDescent="0.25">
      <c r="A60" s="47">
        <f>'S4 M2 EMIC'!B62</f>
        <v>0</v>
      </c>
      <c r="B60" s="47">
        <f>'S4 M2 EMIC'!C62</f>
        <v>0</v>
      </c>
      <c r="C60" s="46">
        <f>'S4 M2 EMIC'!F62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1"/>
    </row>
    <row r="61" spans="1:20" ht="30.6" customHeight="1" x14ac:dyDescent="0.25">
      <c r="A61" s="47">
        <f>'S4 M2 EMIC'!B63</f>
        <v>0</v>
      </c>
      <c r="B61" s="47">
        <f>'S4 M2 EMIC'!C63</f>
        <v>0</v>
      </c>
      <c r="C61" s="46">
        <f>'S4 M2 EMIC'!F63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1"/>
    </row>
    <row r="62" spans="1:20" ht="30.6" customHeight="1" x14ac:dyDescent="0.25">
      <c r="A62" s="47">
        <f>'S4 M2 EMIC'!B64</f>
        <v>0</v>
      </c>
      <c r="B62" s="47">
        <f>'S4 M2 EMIC'!C64</f>
        <v>0</v>
      </c>
      <c r="C62" s="46">
        <f>'S4 M2 EMIC'!F64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1"/>
    </row>
    <row r="63" spans="1:20" ht="30.6" customHeight="1" x14ac:dyDescent="0.25">
      <c r="A63" s="47">
        <f>'S4 M2 EMIC'!B65</f>
        <v>0</v>
      </c>
      <c r="B63" s="47">
        <f>'S4 M2 EMIC'!C65</f>
        <v>0</v>
      </c>
      <c r="C63" s="46">
        <f>'S4 M2 EMIC'!F65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1"/>
    </row>
    <row r="64" spans="1:20" ht="30.6" customHeight="1" x14ac:dyDescent="0.25">
      <c r="A64" s="47">
        <f>'S4 M2 EMIC'!B66</f>
        <v>0</v>
      </c>
      <c r="B64" s="47">
        <f>'S4 M2 EMIC'!C66</f>
        <v>0</v>
      </c>
      <c r="C64" s="46">
        <f>'S4 M2 EMIC'!F66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1"/>
    </row>
    <row r="65" spans="1:20" ht="30.6" customHeight="1" x14ac:dyDescent="0.25">
      <c r="A65" s="47">
        <f>'S4 M2 EMIC'!B67</f>
        <v>0</v>
      </c>
      <c r="B65" s="47">
        <f>'S4 M2 EMIC'!C67</f>
        <v>0</v>
      </c>
      <c r="C65" s="46">
        <f>'S4 M2 EMIC'!F67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1"/>
    </row>
    <row r="66" spans="1:20" ht="30.6" customHeight="1" x14ac:dyDescent="0.25">
      <c r="A66" s="47">
        <f>'S4 M2 EMIC'!B68</f>
        <v>0</v>
      </c>
      <c r="B66" s="47">
        <f>'S4 M2 EMIC'!C68</f>
        <v>0</v>
      </c>
      <c r="C66" s="46">
        <f>'S4 M2 EMIC'!F68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1"/>
    </row>
    <row r="67" spans="1:20" ht="30.6" customHeight="1" x14ac:dyDescent="0.25">
      <c r="A67" s="47">
        <f>'S4 M2 EMIC'!B69</f>
        <v>0</v>
      </c>
      <c r="B67" s="47">
        <f>'S4 M2 EMIC'!C69</f>
        <v>0</v>
      </c>
      <c r="C67" s="46">
        <f>'S4 M2 EMIC'!F69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1"/>
    </row>
    <row r="68" spans="1:20" ht="30.6" customHeight="1" x14ac:dyDescent="0.25">
      <c r="A68" s="47">
        <f>'S4 M2 EMIC'!B70</f>
        <v>0</v>
      </c>
      <c r="B68" s="47">
        <f>'S4 M2 EMIC'!C70</f>
        <v>0</v>
      </c>
      <c r="C68" s="46">
        <f>'S4 M2 EMIC'!F70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1"/>
    </row>
    <row r="69" spans="1:20" ht="30.6" customHeight="1" x14ac:dyDescent="0.25">
      <c r="A69" s="47">
        <f>'S4 M2 EMIC'!B71</f>
        <v>0</v>
      </c>
      <c r="B69" s="47">
        <f>'S4 M2 EMIC'!C71</f>
        <v>0</v>
      </c>
      <c r="C69" s="46">
        <f>'S4 M2 EMIC'!F71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1"/>
    </row>
    <row r="70" spans="1:20" ht="30.6" customHeight="1" x14ac:dyDescent="0.25">
      <c r="A70" s="47">
        <f>'S4 M2 EMIC'!B72</f>
        <v>0</v>
      </c>
      <c r="B70" s="47">
        <f>'S4 M2 EMIC'!C72</f>
        <v>0</v>
      </c>
      <c r="C70" s="46">
        <f>'S4 M2 EMIC'!F72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1"/>
    </row>
    <row r="71" spans="1:20" ht="30.6" customHeight="1" x14ac:dyDescent="0.25">
      <c r="A71" s="47">
        <f>'S4 M2 EMIC'!B73</f>
        <v>0</v>
      </c>
      <c r="B71" s="47">
        <f>'S4 M2 EMIC'!C73</f>
        <v>0</v>
      </c>
      <c r="C71" s="46">
        <f>'S4 M2 EMIC'!F73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1"/>
    </row>
    <row r="72" spans="1:20" ht="30.6" customHeight="1" x14ac:dyDescent="0.25">
      <c r="A72" s="47">
        <f>'S4 M2 EMIC'!B74</f>
        <v>0</v>
      </c>
      <c r="B72" s="47">
        <f>'S4 M2 EMIC'!C74</f>
        <v>0</v>
      </c>
      <c r="C72" s="46">
        <f>'S4 M2 EMIC'!F74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1"/>
    </row>
    <row r="73" spans="1:20" ht="30.6" customHeight="1" x14ac:dyDescent="0.25">
      <c r="A73" s="47">
        <f>'S4 M2 EMIC'!B75</f>
        <v>0</v>
      </c>
      <c r="B73" s="47">
        <f>'S4 M2 EMIC'!C75</f>
        <v>0</v>
      </c>
      <c r="C73" s="46">
        <f>'S4 M2 EMIC'!F75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1"/>
    </row>
    <row r="74" spans="1:20" ht="30.6" customHeight="1" x14ac:dyDescent="0.25">
      <c r="A74" s="47">
        <f>'S4 M2 EMIC'!B76</f>
        <v>0</v>
      </c>
      <c r="B74" s="47">
        <f>'S4 M2 EMIC'!C76</f>
        <v>0</v>
      </c>
      <c r="C74" s="46">
        <f>'S4 M2 EMIC'!F76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1"/>
    </row>
    <row r="75" spans="1:20" ht="30.6" customHeight="1" x14ac:dyDescent="0.25">
      <c r="A75" s="47">
        <f>'S4 M2 EMIC'!B77</f>
        <v>0</v>
      </c>
      <c r="B75" s="47">
        <f>'S4 M2 EMIC'!C77</f>
        <v>0</v>
      </c>
      <c r="C75" s="46">
        <f>'S4 M2 EMIC'!F77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1"/>
    </row>
    <row r="76" spans="1:20" ht="30.6" customHeight="1" x14ac:dyDescent="0.25">
      <c r="A76" s="47">
        <f>'S4 M2 EMIC'!B78</f>
        <v>0</v>
      </c>
      <c r="B76" s="47">
        <f>'S4 M2 EMIC'!C78</f>
        <v>0</v>
      </c>
      <c r="C76" s="46">
        <f>'S4 M2 EMIC'!F78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1"/>
    </row>
    <row r="77" spans="1:20" ht="30.6" customHeight="1" x14ac:dyDescent="0.25">
      <c r="A77" s="47">
        <f>'S4 M2 EMIC'!B79</f>
        <v>0</v>
      </c>
      <c r="B77" s="47">
        <f>'S4 M2 EMIC'!C79</f>
        <v>0</v>
      </c>
      <c r="C77" s="46">
        <f>'S4 M2 EMIC'!F79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1"/>
    </row>
    <row r="78" spans="1:20" ht="30.6" customHeight="1" x14ac:dyDescent="0.25">
      <c r="A78" s="47">
        <f>'S4 M2 EMIC'!B80</f>
        <v>0</v>
      </c>
      <c r="B78" s="47">
        <f>'S4 M2 EMIC'!C80</f>
        <v>0</v>
      </c>
      <c r="C78" s="46">
        <f>'S4 M2 EMIC'!F80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1"/>
    </row>
    <row r="79" spans="1:20" ht="30.6" customHeight="1" x14ac:dyDescent="0.25">
      <c r="A79" s="47">
        <f>'S4 M2 EMIC'!B81</f>
        <v>0</v>
      </c>
      <c r="B79" s="47">
        <f>'S4 M2 EMIC'!C81</f>
        <v>0</v>
      </c>
      <c r="C79" s="46">
        <f>'S4 M2 EMIC'!F81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1"/>
    </row>
    <row r="80" spans="1:20" ht="30.6" customHeight="1" x14ac:dyDescent="0.25">
      <c r="A80" s="47">
        <f>'S4 M2 EMIC'!B82</f>
        <v>0</v>
      </c>
      <c r="B80" s="47">
        <f>'S4 M2 EMIC'!C82</f>
        <v>0</v>
      </c>
      <c r="C80" s="46">
        <f>'S4 M2 EMIC'!F82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1"/>
    </row>
    <row r="81" spans="1:20" ht="30.6" customHeight="1" x14ac:dyDescent="0.25">
      <c r="A81" s="47">
        <f>'S4 M2 EMIC'!B83</f>
        <v>0</v>
      </c>
      <c r="B81" s="47">
        <f>'S4 M2 EMIC'!C83</f>
        <v>0</v>
      </c>
      <c r="C81" s="46">
        <f>'S4 M2 EMIC'!F83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1"/>
    </row>
    <row r="82" spans="1:20" ht="30.6" customHeight="1" x14ac:dyDescent="0.25">
      <c r="A82" s="47">
        <f>'S4 M2 EMIC'!B84</f>
        <v>0</v>
      </c>
      <c r="B82" s="47">
        <f>'S4 M2 EMIC'!C84</f>
        <v>0</v>
      </c>
      <c r="C82" s="46">
        <f>'S4 M2 EMIC'!F84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1"/>
    </row>
    <row r="83" spans="1:20" ht="30.6" customHeight="1" x14ac:dyDescent="0.25">
      <c r="A83" s="47">
        <f>'S4 M2 EMIC'!B85</f>
        <v>0</v>
      </c>
      <c r="B83" s="47">
        <f>'S4 M2 EMIC'!C85</f>
        <v>0</v>
      </c>
      <c r="C83" s="46">
        <f>'S4 M2 EMIC'!F85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1"/>
    </row>
    <row r="84" spans="1:20" ht="30.6" customHeight="1" x14ac:dyDescent="0.25">
      <c r="A84" s="47">
        <f>'S4 M2 EMIC'!B86</f>
        <v>0</v>
      </c>
      <c r="B84" s="47">
        <f>'S4 M2 EMIC'!C86</f>
        <v>0</v>
      </c>
      <c r="C84" s="46">
        <f>'S4 M2 EMIC'!F86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1"/>
    </row>
    <row r="85" spans="1:20" ht="30.6" customHeight="1" x14ac:dyDescent="0.25">
      <c r="A85" s="47">
        <f>'S4 M2 EMIC'!B87</f>
        <v>0</v>
      </c>
      <c r="B85" s="47">
        <f>'S4 M2 EMIC'!C87</f>
        <v>0</v>
      </c>
      <c r="C85" s="46">
        <f>'S4 M2 EMIC'!F87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1"/>
    </row>
    <row r="86" spans="1:20" ht="30.6" customHeight="1" x14ac:dyDescent="0.25">
      <c r="A86" s="47">
        <f>'S4 M2 EMIC'!B88</f>
        <v>0</v>
      </c>
      <c r="B86" s="47">
        <f>'S4 M2 EMIC'!C88</f>
        <v>0</v>
      </c>
      <c r="C86" s="46">
        <f>'S4 M2 EMIC'!F88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1"/>
    </row>
    <row r="87" spans="1:20" ht="30.6" customHeight="1" x14ac:dyDescent="0.25">
      <c r="A87" s="47">
        <f>'S4 M2 EMIC'!B89</f>
        <v>0</v>
      </c>
      <c r="B87" s="47">
        <f>'S4 M2 EMIC'!C89</f>
        <v>0</v>
      </c>
      <c r="C87" s="46">
        <f>'S4 M2 EMIC'!F89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1"/>
    </row>
    <row r="88" spans="1:20" ht="30.6" customHeight="1" x14ac:dyDescent="0.25">
      <c r="A88" s="47">
        <f>'S4 M2 EMIC'!B90</f>
        <v>0</v>
      </c>
      <c r="B88" s="47">
        <f>'S4 M2 EMIC'!C90</f>
        <v>0</v>
      </c>
      <c r="C88" s="46">
        <f>'S4 M2 EMIC'!F90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1"/>
    </row>
    <row r="89" spans="1:20" ht="30.6" customHeight="1" x14ac:dyDescent="0.25">
      <c r="A89" s="47">
        <f>'S4 M2 EMIC'!B91</f>
        <v>0</v>
      </c>
      <c r="B89" s="47">
        <f>'S4 M2 EMIC'!C91</f>
        <v>0</v>
      </c>
      <c r="C89" s="46">
        <f>'S4 M2 EMIC'!F91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1"/>
    </row>
    <row r="90" spans="1:20" ht="30.6" customHeight="1" x14ac:dyDescent="0.25">
      <c r="A90" s="47">
        <f>'S4 M2 EMIC'!B92</f>
        <v>0</v>
      </c>
      <c r="B90" s="47">
        <f>'S4 M2 EMIC'!C92</f>
        <v>0</v>
      </c>
      <c r="C90" s="46">
        <f>'S4 M2 EMIC'!F92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1"/>
    </row>
    <row r="91" spans="1:20" ht="30.6" customHeight="1" x14ac:dyDescent="0.25">
      <c r="A91" s="47">
        <f>'S4 M2 EMIC'!B93</f>
        <v>0</v>
      </c>
      <c r="B91" s="47">
        <f>'S4 M2 EMIC'!C93</f>
        <v>0</v>
      </c>
      <c r="C91" s="46">
        <f>'S4 M2 EMIC'!F93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1"/>
    </row>
    <row r="92" spans="1:20" ht="30.6" customHeight="1" x14ac:dyDescent="0.25">
      <c r="A92" s="47">
        <f>'S4 M2 EMIC'!B94</f>
        <v>0</v>
      </c>
      <c r="B92" s="47">
        <f>'S4 M2 EMIC'!C94</f>
        <v>0</v>
      </c>
      <c r="C92" s="46">
        <f>'S4 M2 EMIC'!F94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1"/>
    </row>
    <row r="93" spans="1:20" ht="30.6" customHeight="1" x14ac:dyDescent="0.25">
      <c r="A93" s="47">
        <f>'S4 M2 EMIC'!B95</f>
        <v>0</v>
      </c>
      <c r="B93" s="47">
        <f>'S4 M2 EMIC'!C95</f>
        <v>0</v>
      </c>
      <c r="C93" s="46">
        <f>'S4 M2 EMIC'!F95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1"/>
    </row>
    <row r="94" spans="1:20" ht="30.6" customHeight="1" x14ac:dyDescent="0.25">
      <c r="A94" s="47">
        <f>'S4 M2 EMIC'!B96</f>
        <v>0</v>
      </c>
      <c r="B94" s="47">
        <f>'S4 M2 EMIC'!C96</f>
        <v>0</v>
      </c>
      <c r="C94" s="46">
        <f>'S4 M2 EMIC'!F96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1"/>
    </row>
    <row r="95" spans="1:20" ht="30.6" customHeight="1" x14ac:dyDescent="0.25">
      <c r="A95" s="47">
        <f>'S4 M2 EMIC'!B97</f>
        <v>0</v>
      </c>
      <c r="B95" s="47">
        <f>'S4 M2 EMIC'!C97</f>
        <v>0</v>
      </c>
      <c r="C95" s="46">
        <f>'S4 M2 EMIC'!F97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1"/>
    </row>
    <row r="96" spans="1:20" ht="30.6" customHeight="1" x14ac:dyDescent="0.25">
      <c r="A96" s="47">
        <f>'S4 M2 EMIC'!B98</f>
        <v>0</v>
      </c>
      <c r="B96" s="47">
        <f>'S4 M2 EMIC'!C98</f>
        <v>0</v>
      </c>
      <c r="C96" s="46">
        <f>'S4 M2 EMIC'!F98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1"/>
    </row>
    <row r="97" spans="1:20" ht="30.6" customHeight="1" x14ac:dyDescent="0.25">
      <c r="A97" s="47">
        <f>'S4 M2 EMIC'!B99</f>
        <v>0</v>
      </c>
      <c r="B97" s="47">
        <f>'S4 M2 EMIC'!C99</f>
        <v>0</v>
      </c>
      <c r="C97" s="46">
        <f>'S4 M2 EMIC'!F99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1"/>
    </row>
    <row r="98" spans="1:20" ht="30.6" customHeight="1" x14ac:dyDescent="0.25">
      <c r="A98" s="47">
        <f>'S4 M2 EMIC'!B100</f>
        <v>0</v>
      </c>
      <c r="B98" s="47">
        <f>'S4 M2 EMIC'!C100</f>
        <v>0</v>
      </c>
      <c r="C98" s="46">
        <f>'S4 M2 EMIC'!F100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1"/>
    </row>
    <row r="99" spans="1:20" ht="30.6" customHeight="1" x14ac:dyDescent="0.25">
      <c r="A99" s="47">
        <f>'S4 M2 EMIC'!B101</f>
        <v>0</v>
      </c>
      <c r="B99" s="47">
        <f>'S4 M2 EMIC'!C101</f>
        <v>0</v>
      </c>
      <c r="C99" s="46">
        <f>'S4 M2 EMIC'!F101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1"/>
    </row>
    <row r="100" spans="1:20" ht="30.6" customHeight="1" x14ac:dyDescent="0.25">
      <c r="A100" s="47">
        <f>'S4 M2 EMIC'!B102</f>
        <v>0</v>
      </c>
      <c r="B100" s="47">
        <f>'S4 M2 EMIC'!C102</f>
        <v>0</v>
      </c>
      <c r="C100" s="46">
        <f>'S4 M2 EMIC'!F102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1"/>
    </row>
    <row r="101" spans="1:20" ht="30.6" customHeight="1" x14ac:dyDescent="0.25">
      <c r="A101" s="47">
        <f>'S4 M2 EMIC'!B103</f>
        <v>0</v>
      </c>
      <c r="B101" s="47">
        <f>'S4 M2 EMIC'!C103</f>
        <v>0</v>
      </c>
      <c r="C101" s="46">
        <f>'S4 M2 EMIC'!F103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1"/>
    </row>
    <row r="102" spans="1:20" ht="30.6" customHeight="1" x14ac:dyDescent="0.25">
      <c r="A102" s="47">
        <f>'S4 M2 EMIC'!B104</f>
        <v>0</v>
      </c>
      <c r="B102" s="47">
        <f>'S4 M2 EMIC'!C104</f>
        <v>0</v>
      </c>
      <c r="C102" s="46">
        <f>'S4 M2 EMIC'!F104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1"/>
    </row>
    <row r="103" spans="1:20" ht="30.6" customHeight="1" x14ac:dyDescent="0.25">
      <c r="A103" s="47">
        <f>'S4 M2 EMIC'!B105</f>
        <v>0</v>
      </c>
      <c r="B103" s="47">
        <f>'S4 M2 EMIC'!C105</f>
        <v>0</v>
      </c>
      <c r="C103" s="46">
        <f>'S4 M2 EMIC'!F105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1"/>
    </row>
    <row r="104" spans="1:20" ht="30.6" customHeight="1" x14ac:dyDescent="0.25">
      <c r="A104" s="47">
        <f>'S4 M2 EMIC'!B106</f>
        <v>0</v>
      </c>
      <c r="B104" s="47">
        <f>'S4 M2 EMIC'!C106</f>
        <v>0</v>
      </c>
      <c r="C104" s="46">
        <f>'S4 M2 EMIC'!F106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1"/>
    </row>
    <row r="105" spans="1:20" ht="30.6" customHeight="1" x14ac:dyDescent="0.25">
      <c r="A105" s="47">
        <f>'S4 M2 EMIC'!B107</f>
        <v>0</v>
      </c>
      <c r="B105" s="47">
        <f>'S4 M2 EMIC'!C107</f>
        <v>0</v>
      </c>
      <c r="C105" s="46">
        <f>'S4 M2 EMIC'!F107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1"/>
    </row>
    <row r="106" spans="1:20" ht="30.6" customHeight="1" x14ac:dyDescent="0.25">
      <c r="A106" s="47">
        <f>'S4 M2 EMIC'!B108</f>
        <v>0</v>
      </c>
      <c r="B106" s="47">
        <f>'S4 M2 EMIC'!C108</f>
        <v>0</v>
      </c>
      <c r="C106" s="46">
        <f>'S4 M2 EMIC'!F108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1"/>
    </row>
    <row r="107" spans="1:20" ht="30.6" customHeight="1" x14ac:dyDescent="0.25">
      <c r="A107" s="47">
        <f>'S4 M2 EMIC'!B109</f>
        <v>0</v>
      </c>
      <c r="B107" s="47">
        <f>'S4 M2 EMIC'!C109</f>
        <v>0</v>
      </c>
      <c r="C107" s="46">
        <f>'S4 M2 EMIC'!F109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1"/>
    </row>
    <row r="108" spans="1:20" ht="30.6" customHeight="1" x14ac:dyDescent="0.25">
      <c r="A108" s="47">
        <f>'S4 M2 EMIC'!B110</f>
        <v>0</v>
      </c>
      <c r="B108" s="47">
        <f>'S4 M2 EMIC'!C110</f>
        <v>0</v>
      </c>
      <c r="C108" s="46">
        <f>'S4 M2 EMIC'!F110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1"/>
    </row>
    <row r="109" spans="1:20" ht="30.6" customHeight="1" x14ac:dyDescent="0.25">
      <c r="A109" s="47">
        <f>'S4 M2 EMIC'!B111</f>
        <v>0</v>
      </c>
      <c r="B109" s="47">
        <f>'S4 M2 EMIC'!C111</f>
        <v>0</v>
      </c>
      <c r="C109" s="46">
        <f>'S4 M2 EMIC'!F111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1"/>
    </row>
    <row r="110" spans="1:20" ht="30.6" customHeight="1" x14ac:dyDescent="0.25">
      <c r="A110" s="47">
        <f>'S4 M2 EMIC'!B112</f>
        <v>0</v>
      </c>
      <c r="B110" s="47">
        <f>'S4 M2 EMIC'!C112</f>
        <v>0</v>
      </c>
      <c r="C110" s="46">
        <f>'S4 M2 EMIC'!F112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1"/>
    </row>
    <row r="111" spans="1:20" ht="30.6" customHeight="1" x14ac:dyDescent="0.25">
      <c r="A111" s="47">
        <f>'S4 M2 EMIC'!B113</f>
        <v>0</v>
      </c>
      <c r="B111" s="47">
        <f>'S4 M2 EMIC'!C113</f>
        <v>0</v>
      </c>
      <c r="C111" s="46">
        <f>'S4 M2 EMIC'!F113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1"/>
    </row>
    <row r="112" spans="1:20" ht="30.6" customHeight="1" x14ac:dyDescent="0.25">
      <c r="A112" s="47">
        <f>'S4 M2 EMIC'!B114</f>
        <v>0</v>
      </c>
      <c r="B112" s="47">
        <f>'S4 M2 EMIC'!C114</f>
        <v>0</v>
      </c>
      <c r="C112" s="46">
        <f>'S4 M2 EMIC'!F114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1"/>
    </row>
    <row r="113" spans="1:20" ht="30.6" customHeight="1" x14ac:dyDescent="0.25">
      <c r="A113" s="47">
        <f>'S4 M2 EMIC'!B115</f>
        <v>0</v>
      </c>
      <c r="B113" s="47">
        <f>'S4 M2 EMIC'!C115</f>
        <v>0</v>
      </c>
      <c r="C113" s="46">
        <f>'S4 M2 EMIC'!F115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1"/>
    </row>
    <row r="114" spans="1:20" ht="30.6" customHeight="1" x14ac:dyDescent="0.25">
      <c r="A114" s="47">
        <f>'S4 M2 EMIC'!B116</f>
        <v>0</v>
      </c>
      <c r="B114" s="47">
        <f>'S4 M2 EMIC'!C116</f>
        <v>0</v>
      </c>
      <c r="C114" s="46">
        <f>'S4 M2 EMIC'!F116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1"/>
    </row>
    <row r="115" spans="1:20" ht="30.6" customHeight="1" x14ac:dyDescent="0.25">
      <c r="A115" s="47">
        <f>'S4 M2 EMIC'!B117</f>
        <v>0</v>
      </c>
      <c r="B115" s="47">
        <f>'S4 M2 EMIC'!C117</f>
        <v>0</v>
      </c>
      <c r="C115" s="46">
        <f>'S4 M2 EMIC'!F117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1"/>
    </row>
    <row r="116" spans="1:20" ht="30.6" customHeight="1" x14ac:dyDescent="0.25">
      <c r="A116" s="47">
        <f>'S4 M2 EMIC'!B118</f>
        <v>0</v>
      </c>
      <c r="B116" s="47">
        <f>'S4 M2 EMIC'!C118</f>
        <v>0</v>
      </c>
      <c r="C116" s="46">
        <f>'S4 M2 EMIC'!F118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1"/>
    </row>
    <row r="117" spans="1:20" ht="30.6" customHeight="1" x14ac:dyDescent="0.25">
      <c r="A117" s="47">
        <f>'S4 M2 EMIC'!B119</f>
        <v>0</v>
      </c>
      <c r="B117" s="47">
        <f>'S4 M2 EMIC'!C119</f>
        <v>0</v>
      </c>
      <c r="C117" s="46">
        <f>'S4 M2 EMIC'!F119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1"/>
    </row>
    <row r="118" spans="1:20" ht="30.6" customHeight="1" x14ac:dyDescent="0.25">
      <c r="A118" s="47">
        <f>'S4 M2 EMIC'!B120</f>
        <v>0</v>
      </c>
      <c r="B118" s="47">
        <f>'S4 M2 EMIC'!C120</f>
        <v>0</v>
      </c>
      <c r="C118" s="46">
        <f>'S4 M2 EMIC'!F120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1"/>
    </row>
    <row r="119" spans="1:20" ht="30.6" customHeight="1" x14ac:dyDescent="0.25">
      <c r="A119" s="47">
        <f>'S4 M2 EMIC'!B121</f>
        <v>0</v>
      </c>
      <c r="B119" s="47">
        <f>'S4 M2 EMIC'!C121</f>
        <v>0</v>
      </c>
      <c r="C119" s="46">
        <f>'S4 M2 EMIC'!F121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1"/>
    </row>
    <row r="120" spans="1:20" ht="30.6" customHeight="1" x14ac:dyDescent="0.25">
      <c r="A120" s="47">
        <f>'S4 M2 EMIC'!B122</f>
        <v>0</v>
      </c>
      <c r="B120" s="47">
        <f>'S4 M2 EMIC'!C122</f>
        <v>0</v>
      </c>
      <c r="C120" s="46">
        <f>'S4 M2 EMIC'!F122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1"/>
    </row>
    <row r="121" spans="1:20" ht="30.6" customHeight="1" x14ac:dyDescent="0.25">
      <c r="A121" s="47">
        <f>'S4 M2 EMIC'!B123</f>
        <v>0</v>
      </c>
      <c r="B121" s="47">
        <f>'S4 M2 EMIC'!C123</f>
        <v>0</v>
      </c>
      <c r="C121" s="46">
        <f>'S4 M2 EMIC'!F123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1"/>
    </row>
    <row r="122" spans="1:20" ht="30.6" customHeight="1" x14ac:dyDescent="0.25">
      <c r="A122" s="47">
        <f>'S4 M2 EMIC'!B124</f>
        <v>0</v>
      </c>
      <c r="B122" s="47">
        <f>'S4 M2 EMIC'!C124</f>
        <v>0</v>
      </c>
      <c r="C122" s="46">
        <f>'S4 M2 EMIC'!F124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1"/>
    </row>
    <row r="123" spans="1:20" ht="30.6" customHeight="1" x14ac:dyDescent="0.25">
      <c r="A123" s="47">
        <f>'S4 M2 EMIC'!B125</f>
        <v>0</v>
      </c>
      <c r="B123" s="47">
        <f>'S4 M2 EMIC'!C125</f>
        <v>0</v>
      </c>
      <c r="C123" s="46">
        <f>'S4 M2 EMIC'!F125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1"/>
    </row>
    <row r="124" spans="1:20" ht="30.6" customHeight="1" x14ac:dyDescent="0.25">
      <c r="A124" s="47">
        <f>'S4 M2 EMIC'!B126</f>
        <v>0</v>
      </c>
      <c r="B124" s="47">
        <f>'S4 M2 EMIC'!C126</f>
        <v>0</v>
      </c>
      <c r="C124" s="46">
        <f>'S4 M2 EMIC'!F126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1"/>
    </row>
    <row r="125" spans="1:20" ht="30.6" customHeight="1" x14ac:dyDescent="0.25">
      <c r="A125" s="47">
        <f>'S4 M2 EMIC'!B127</f>
        <v>0</v>
      </c>
      <c r="B125" s="47">
        <f>'S4 M2 EMIC'!C127</f>
        <v>0</v>
      </c>
      <c r="C125" s="46">
        <f>'S4 M2 EMIC'!F127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1"/>
    </row>
    <row r="126" spans="1:20" ht="30.6" customHeight="1" x14ac:dyDescent="0.25">
      <c r="A126" s="47">
        <f>'S4 M2 EMIC'!B128</f>
        <v>0</v>
      </c>
      <c r="B126" s="47">
        <f>'S4 M2 EMIC'!C128</f>
        <v>0</v>
      </c>
      <c r="C126" s="46">
        <f>'S4 M2 EMIC'!F128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1"/>
    </row>
    <row r="127" spans="1:20" ht="30.6" customHeight="1" x14ac:dyDescent="0.25">
      <c r="A127" s="47">
        <f>'S4 M2 EMIC'!B129</f>
        <v>0</v>
      </c>
      <c r="B127" s="47">
        <f>'S4 M2 EMIC'!C129</f>
        <v>0</v>
      </c>
      <c r="C127" s="46">
        <f>'S4 M2 EMIC'!F129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1"/>
    </row>
    <row r="128" spans="1:20" ht="30.6" customHeight="1" x14ac:dyDescent="0.25">
      <c r="A128" s="47">
        <f>'S4 M2 EMIC'!B130</f>
        <v>0</v>
      </c>
      <c r="B128" s="47">
        <f>'S4 M2 EMIC'!C130</f>
        <v>0</v>
      </c>
      <c r="C128" s="46">
        <f>'S4 M2 EMIC'!F130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1"/>
    </row>
    <row r="129" spans="1:20" ht="30.6" customHeight="1" x14ac:dyDescent="0.25">
      <c r="A129" s="47">
        <f>'S4 M2 EMIC'!B131</f>
        <v>0</v>
      </c>
      <c r="B129" s="47">
        <f>'S4 M2 EMIC'!C131</f>
        <v>0</v>
      </c>
      <c r="C129" s="46">
        <f>'S4 M2 EMIC'!F131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1"/>
    </row>
    <row r="130" spans="1:20" ht="30.6" customHeight="1" x14ac:dyDescent="0.25">
      <c r="A130" s="47">
        <f>'S4 M2 EMIC'!B132</f>
        <v>0</v>
      </c>
      <c r="B130" s="47">
        <f>'S4 M2 EMIC'!C132</f>
        <v>0</v>
      </c>
      <c r="C130" s="46">
        <f>'S4 M2 EMIC'!F132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1"/>
    </row>
    <row r="131" spans="1:20" ht="30.6" customHeight="1" x14ac:dyDescent="0.25">
      <c r="A131" s="47">
        <f>'S4 M2 EMIC'!B133</f>
        <v>0</v>
      </c>
      <c r="B131" s="47">
        <f>'S4 M2 EMIC'!C133</f>
        <v>0</v>
      </c>
      <c r="C131" s="46">
        <f>'S4 M2 EMIC'!F133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1"/>
    </row>
    <row r="132" spans="1:20" ht="30.6" customHeight="1" x14ac:dyDescent="0.25">
      <c r="A132" s="47">
        <f>'S4 M2 EMIC'!B134</f>
        <v>0</v>
      </c>
      <c r="B132" s="47">
        <f>'S4 M2 EMIC'!C134</f>
        <v>0</v>
      </c>
      <c r="C132" s="46">
        <f>'S4 M2 EMIC'!F134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1"/>
    </row>
    <row r="133" spans="1:20" ht="30.6" customHeight="1" x14ac:dyDescent="0.25">
      <c r="A133" s="47">
        <f>'S4 M2 EMIC'!B135</f>
        <v>0</v>
      </c>
      <c r="B133" s="47">
        <f>'S4 M2 EMIC'!C135</f>
        <v>0</v>
      </c>
      <c r="C133" s="46">
        <f>'S4 M2 EMIC'!F135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1"/>
    </row>
    <row r="134" spans="1:20" ht="30.6" customHeight="1" x14ac:dyDescent="0.25">
      <c r="A134" s="47">
        <f>'S4 M2 EMIC'!B136</f>
        <v>0</v>
      </c>
      <c r="B134" s="47">
        <f>'S4 M2 EMIC'!C136</f>
        <v>0</v>
      </c>
      <c r="C134" s="46">
        <f>'S4 M2 EMIC'!F136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1"/>
    </row>
    <row r="135" spans="1:20" ht="30.6" customHeight="1" x14ac:dyDescent="0.25">
      <c r="A135" s="47">
        <f>'S4 M2 EMIC'!B137</f>
        <v>0</v>
      </c>
      <c r="B135" s="47">
        <f>'S4 M2 EMIC'!C137</f>
        <v>0</v>
      </c>
      <c r="C135" s="46">
        <f>'S4 M2 EMIC'!F137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1"/>
    </row>
    <row r="136" spans="1:20" ht="30.6" customHeight="1" x14ac:dyDescent="0.25">
      <c r="A136" s="47">
        <f>'S4 M2 EMIC'!B138</f>
        <v>0</v>
      </c>
      <c r="B136" s="47">
        <f>'S4 M2 EMIC'!C138</f>
        <v>0</v>
      </c>
      <c r="C136" s="46">
        <f>'S4 M2 EMIC'!F138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1"/>
    </row>
    <row r="137" spans="1:20" ht="30.6" customHeight="1" x14ac:dyDescent="0.25">
      <c r="A137" s="47">
        <f>'S4 M2 EMIC'!B139</f>
        <v>0</v>
      </c>
      <c r="B137" s="47">
        <f>'S4 M2 EMIC'!C139</f>
        <v>0</v>
      </c>
      <c r="C137" s="46">
        <f>'S4 M2 EMIC'!F139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1"/>
    </row>
    <row r="138" spans="1:20" ht="30.6" customHeight="1" x14ac:dyDescent="0.25">
      <c r="A138" s="47">
        <f>'S4 M2 EMIC'!B140</f>
        <v>0</v>
      </c>
      <c r="B138" s="47">
        <f>'S4 M2 EMIC'!C140</f>
        <v>0</v>
      </c>
      <c r="C138" s="46">
        <f>'S4 M2 EMIC'!F140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1"/>
    </row>
    <row r="139" spans="1:20" ht="30.6" customHeight="1" x14ac:dyDescent="0.25">
      <c r="A139" s="47">
        <f>'S4 M2 EMIC'!B141</f>
        <v>0</v>
      </c>
      <c r="B139" s="47">
        <f>'S4 M2 EMIC'!C141</f>
        <v>0</v>
      </c>
      <c r="C139" s="46">
        <f>'S4 M2 EMIC'!F141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1"/>
    </row>
    <row r="140" spans="1:20" ht="30.6" customHeight="1" x14ac:dyDescent="0.25">
      <c r="A140" s="47">
        <f>'S4 M2 EMIC'!B142</f>
        <v>0</v>
      </c>
      <c r="B140" s="47">
        <f>'S4 M2 EMIC'!C142</f>
        <v>0</v>
      </c>
      <c r="C140" s="46">
        <f>'S4 M2 EMIC'!F142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1"/>
    </row>
    <row r="141" spans="1:20" ht="30.6" customHeight="1" x14ac:dyDescent="0.25">
      <c r="A141" s="47">
        <f>'S4 M2 EMIC'!B143</f>
        <v>0</v>
      </c>
      <c r="B141" s="47">
        <f>'S4 M2 EMIC'!C143</f>
        <v>0</v>
      </c>
      <c r="C141" s="46">
        <f>'S4 M2 EMIC'!F143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1"/>
    </row>
    <row r="142" spans="1:20" ht="30.6" customHeight="1" x14ac:dyDescent="0.25">
      <c r="A142" s="47">
        <f>'S4 M2 EMIC'!B144</f>
        <v>0</v>
      </c>
      <c r="B142" s="47">
        <f>'S4 M2 EMIC'!C144</f>
        <v>0</v>
      </c>
      <c r="C142" s="46">
        <f>'S4 M2 EMIC'!F144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1"/>
    </row>
    <row r="143" spans="1:20" ht="30.6" customHeight="1" x14ac:dyDescent="0.25">
      <c r="A143" s="47">
        <f>'S4 M2 EMIC'!B145</f>
        <v>0</v>
      </c>
      <c r="B143" s="47">
        <f>'S4 M2 EMIC'!C145</f>
        <v>0</v>
      </c>
      <c r="C143" s="46">
        <f>'S4 M2 EMIC'!F145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1"/>
    </row>
    <row r="144" spans="1:20" ht="30.6" customHeight="1" x14ac:dyDescent="0.25">
      <c r="A144" s="47">
        <f>'S4 M2 EMIC'!B146</f>
        <v>0</v>
      </c>
      <c r="B144" s="47">
        <f>'S4 M2 EMIC'!C146</f>
        <v>0</v>
      </c>
      <c r="C144" s="46">
        <f>'S4 M2 EMIC'!F146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1"/>
    </row>
    <row r="145" spans="1:20" ht="30.6" customHeight="1" x14ac:dyDescent="0.25">
      <c r="A145" s="47">
        <f>'S4 M2 EMIC'!B147</f>
        <v>0</v>
      </c>
      <c r="B145" s="47">
        <f>'S4 M2 EMIC'!C147</f>
        <v>0</v>
      </c>
      <c r="C145" s="46">
        <f>'S4 M2 EMIC'!F147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1"/>
    </row>
    <row r="146" spans="1:20" ht="30.6" customHeight="1" x14ac:dyDescent="0.25">
      <c r="A146" s="47">
        <f>'S4 M2 EMIC'!B148</f>
        <v>0</v>
      </c>
      <c r="B146" s="47">
        <f>'S4 M2 EMIC'!C148</f>
        <v>0</v>
      </c>
      <c r="C146" s="46">
        <f>'S4 M2 EMIC'!F148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1"/>
    </row>
    <row r="147" spans="1:20" ht="30.6" customHeight="1" x14ac:dyDescent="0.25">
      <c r="A147" s="47">
        <f>'S4 M2 EMIC'!B149</f>
        <v>0</v>
      </c>
      <c r="B147" s="47">
        <f>'S4 M2 EMIC'!C149</f>
        <v>0</v>
      </c>
      <c r="C147" s="46">
        <f>'S4 M2 EMIC'!F149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1"/>
    </row>
    <row r="148" spans="1:20" ht="30.6" customHeight="1" x14ac:dyDescent="0.25">
      <c r="A148" s="47">
        <f>'S4 M2 EMIC'!B150</f>
        <v>0</v>
      </c>
      <c r="B148" s="47">
        <f>'S4 M2 EMIC'!C150</f>
        <v>0</v>
      </c>
      <c r="C148" s="46">
        <f>'S4 M2 EMIC'!F150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1"/>
    </row>
    <row r="149" spans="1:20" ht="30.6" customHeight="1" x14ac:dyDescent="0.25">
      <c r="A149" s="47">
        <f>'S4 M2 EMIC'!B151</f>
        <v>0</v>
      </c>
      <c r="B149" s="47">
        <f>'S4 M2 EMIC'!C151</f>
        <v>0</v>
      </c>
      <c r="C149" s="46">
        <f>'S4 M2 EMIC'!F151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1"/>
    </row>
    <row r="150" spans="1:20" ht="30.6" customHeight="1" x14ac:dyDescent="0.25">
      <c r="A150" s="47">
        <f>'S4 M2 EMIC'!B152</f>
        <v>0</v>
      </c>
      <c r="B150" s="47">
        <f>'S4 M2 EMIC'!C152</f>
        <v>0</v>
      </c>
      <c r="C150" s="46">
        <f>'S4 M2 EMIC'!F152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1"/>
    </row>
    <row r="151" spans="1:20" ht="30.6" customHeight="1" x14ac:dyDescent="0.25">
      <c r="A151" s="47">
        <f>'S4 M2 EMIC'!B153</f>
        <v>0</v>
      </c>
      <c r="B151" s="47">
        <f>'S4 M2 EMIC'!C153</f>
        <v>0</v>
      </c>
      <c r="C151" s="46">
        <f>'S4 M2 EMIC'!F153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1"/>
    </row>
    <row r="152" spans="1:20" ht="30.6" customHeight="1" x14ac:dyDescent="0.25">
      <c r="A152" s="47">
        <f>'S4 M2 EMIC'!B154</f>
        <v>0</v>
      </c>
      <c r="B152" s="47">
        <f>'S4 M2 EMIC'!C154</f>
        <v>0</v>
      </c>
      <c r="C152" s="46">
        <f>'S4 M2 EMIC'!F154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1"/>
    </row>
    <row r="153" spans="1:20" ht="30.6" customHeight="1" x14ac:dyDescent="0.25">
      <c r="A153" s="47">
        <f>'S4 M2 EMIC'!B155</f>
        <v>0</v>
      </c>
      <c r="B153" s="47">
        <f>'S4 M2 EMIC'!C155</f>
        <v>0</v>
      </c>
      <c r="C153" s="46">
        <f>'S4 M2 EMIC'!F155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1"/>
    </row>
    <row r="154" spans="1:20" ht="30.6" customHeight="1" x14ac:dyDescent="0.25">
      <c r="A154" s="47">
        <f>'S4 M2 EMIC'!B156</f>
        <v>0</v>
      </c>
      <c r="B154" s="47">
        <f>'S4 M2 EMIC'!C156</f>
        <v>0</v>
      </c>
      <c r="C154" s="46">
        <f>'S4 M2 EMIC'!F156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1"/>
    </row>
    <row r="155" spans="1:20" ht="30.6" customHeight="1" x14ac:dyDescent="0.25">
      <c r="A155" s="47">
        <f>'S4 M2 EMIC'!B157</f>
        <v>0</v>
      </c>
      <c r="B155" s="47">
        <f>'S4 M2 EMIC'!C157</f>
        <v>0</v>
      </c>
      <c r="C155" s="46">
        <f>'S4 M2 EMIC'!F157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1"/>
    </row>
    <row r="156" spans="1:20" ht="30.6" customHeight="1" x14ac:dyDescent="0.25">
      <c r="A156" s="47">
        <f>'S4 M2 EMIC'!B158</f>
        <v>0</v>
      </c>
      <c r="B156" s="47">
        <f>'S4 M2 EMIC'!C158</f>
        <v>0</v>
      </c>
      <c r="C156" s="46">
        <f>'S4 M2 EMIC'!F158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1"/>
    </row>
    <row r="157" spans="1:20" ht="30.6" customHeight="1" x14ac:dyDescent="0.25">
      <c r="A157" s="47">
        <f>'S4 M2 EMIC'!B159</f>
        <v>0</v>
      </c>
      <c r="B157" s="47">
        <f>'S4 M2 EMIC'!C159</f>
        <v>0</v>
      </c>
      <c r="C157" s="46">
        <f>'S4 M2 EMIC'!F159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1"/>
    </row>
    <row r="158" spans="1:20" ht="30.6" customHeight="1" x14ac:dyDescent="0.25">
      <c r="A158" s="47">
        <f>'S4 M2 EMIC'!B160</f>
        <v>0</v>
      </c>
      <c r="B158" s="47">
        <f>'S4 M2 EMIC'!C160</f>
        <v>0</v>
      </c>
      <c r="C158" s="46">
        <f>'S4 M2 EMIC'!F160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1"/>
    </row>
    <row r="159" spans="1:20" ht="30.6" customHeight="1" x14ac:dyDescent="0.25">
      <c r="A159" s="47">
        <f>'S4 M2 EMIC'!B161</f>
        <v>0</v>
      </c>
      <c r="B159" s="47">
        <f>'S4 M2 EMIC'!C161</f>
        <v>0</v>
      </c>
      <c r="C159" s="46">
        <f>'S4 M2 EMIC'!F161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1"/>
    </row>
    <row r="160" spans="1:20" ht="30.6" customHeight="1" x14ac:dyDescent="0.25">
      <c r="A160" s="47">
        <f>'S4 M2 EMIC'!B162</f>
        <v>0</v>
      </c>
      <c r="B160" s="47">
        <f>'S4 M2 EMIC'!C162</f>
        <v>0</v>
      </c>
      <c r="C160" s="46">
        <f>'S4 M2 EMIC'!F162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1"/>
    </row>
    <row r="161" spans="1:20" ht="30.6" customHeight="1" x14ac:dyDescent="0.25">
      <c r="A161" s="47">
        <f>'S4 M2 EMIC'!B163</f>
        <v>0</v>
      </c>
      <c r="B161" s="47">
        <f>'S4 M2 EMIC'!C163</f>
        <v>0</v>
      </c>
      <c r="C161" s="46">
        <f>'S4 M2 EMIC'!F163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1"/>
    </row>
    <row r="162" spans="1:20" ht="30.6" customHeight="1" x14ac:dyDescent="0.25">
      <c r="A162" s="47">
        <f>'S4 M2 EMIC'!B164</f>
        <v>0</v>
      </c>
      <c r="B162" s="47">
        <f>'S4 M2 EMIC'!C164</f>
        <v>0</v>
      </c>
      <c r="C162" s="46">
        <f>'S4 M2 EMIC'!F164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1"/>
    </row>
    <row r="163" spans="1:20" ht="30.6" customHeight="1" x14ac:dyDescent="0.25">
      <c r="A163" s="47">
        <f>'S4 M2 EMIC'!B165</f>
        <v>0</v>
      </c>
      <c r="B163" s="47">
        <f>'S4 M2 EMIC'!C165</f>
        <v>0</v>
      </c>
      <c r="C163" s="46">
        <f>'S4 M2 EMIC'!F165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1"/>
    </row>
    <row r="164" spans="1:20" ht="30.6" customHeight="1" x14ac:dyDescent="0.25">
      <c r="A164" s="47">
        <f>'S4 M2 EMIC'!B166</f>
        <v>0</v>
      </c>
      <c r="B164" s="47">
        <f>'S4 M2 EMIC'!C166</f>
        <v>0</v>
      </c>
      <c r="C164" s="46">
        <f>'S4 M2 EMIC'!F166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1"/>
    </row>
    <row r="165" spans="1:20" ht="30.6" customHeight="1" x14ac:dyDescent="0.25">
      <c r="A165" s="47">
        <f>'S4 M2 EMIC'!B167</f>
        <v>0</v>
      </c>
      <c r="B165" s="47">
        <f>'S4 M2 EMIC'!C167</f>
        <v>0</v>
      </c>
      <c r="C165" s="46">
        <f>'S4 M2 EMIC'!F167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1"/>
    </row>
    <row r="166" spans="1:20" ht="30.6" customHeight="1" x14ac:dyDescent="0.25">
      <c r="A166" s="47">
        <f>'S4 M2 EMIC'!B168</f>
        <v>0</v>
      </c>
      <c r="B166" s="47">
        <f>'S4 M2 EMIC'!C168</f>
        <v>0</v>
      </c>
      <c r="C166" s="46">
        <f>'S4 M2 EMIC'!F168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1"/>
    </row>
    <row r="167" spans="1:20" ht="30.6" customHeight="1" x14ac:dyDescent="0.25">
      <c r="A167" s="47">
        <f>'S4 M2 EMIC'!B169</f>
        <v>0</v>
      </c>
      <c r="B167" s="47">
        <f>'S4 M2 EMIC'!C169</f>
        <v>0</v>
      </c>
      <c r="C167" s="46">
        <f>'S4 M2 EMIC'!F169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1"/>
    </row>
    <row r="168" spans="1:20" ht="30.6" customHeight="1" x14ac:dyDescent="0.25">
      <c r="A168" s="47">
        <f>'S4 M2 EMIC'!B170</f>
        <v>0</v>
      </c>
      <c r="B168" s="47">
        <f>'S4 M2 EMIC'!C170</f>
        <v>0</v>
      </c>
      <c r="C168" s="46">
        <f>'S4 M2 EMIC'!F170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1"/>
    </row>
    <row r="169" spans="1:20" ht="30.6" customHeight="1" x14ac:dyDescent="0.25">
      <c r="A169" s="47">
        <f>'S4 M2 EMIC'!B171</f>
        <v>0</v>
      </c>
      <c r="B169" s="47">
        <f>'S4 M2 EMIC'!C171</f>
        <v>0</v>
      </c>
      <c r="C169" s="46">
        <f>'S4 M2 EMIC'!F171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1"/>
    </row>
    <row r="170" spans="1:20" ht="30.6" customHeight="1" x14ac:dyDescent="0.25">
      <c r="A170" s="47">
        <f>'S4 M2 EMIC'!B172</f>
        <v>0</v>
      </c>
      <c r="B170" s="47">
        <f>'S4 M2 EMIC'!C172</f>
        <v>0</v>
      </c>
      <c r="C170" s="46">
        <f>'S4 M2 EMIC'!F172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1"/>
    </row>
    <row r="171" spans="1:20" ht="30.6" customHeight="1" x14ac:dyDescent="0.25">
      <c r="A171" s="47">
        <f>'S4 M2 EMIC'!B173</f>
        <v>0</v>
      </c>
      <c r="B171" s="47">
        <f>'S4 M2 EMIC'!C173</f>
        <v>0</v>
      </c>
      <c r="C171" s="46">
        <f>'S4 M2 EMIC'!F173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1"/>
    </row>
    <row r="172" spans="1:20" ht="30.6" customHeight="1" x14ac:dyDescent="0.25">
      <c r="A172" s="47">
        <f>'S4 M2 EMIC'!B174</f>
        <v>0</v>
      </c>
      <c r="B172" s="47">
        <f>'S4 M2 EMIC'!C174</f>
        <v>0</v>
      </c>
      <c r="C172" s="46">
        <f>'S4 M2 EMIC'!F174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1"/>
    </row>
    <row r="173" spans="1:20" ht="30.6" customHeight="1" x14ac:dyDescent="0.25">
      <c r="A173" s="47">
        <f>'S4 M2 EMIC'!B175</f>
        <v>0</v>
      </c>
      <c r="B173" s="47">
        <f>'S4 M2 EMIC'!C175</f>
        <v>0</v>
      </c>
      <c r="C173" s="46">
        <f>'S4 M2 EMIC'!F175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1"/>
    </row>
    <row r="174" spans="1:20" ht="30.6" customHeight="1" x14ac:dyDescent="0.25">
      <c r="A174" s="47">
        <f>'S4 M2 EMIC'!B176</f>
        <v>0</v>
      </c>
      <c r="B174" s="47">
        <f>'S4 M2 EMIC'!C176</f>
        <v>0</v>
      </c>
      <c r="C174" s="46">
        <f>'S4 M2 EMIC'!F176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1"/>
    </row>
    <row r="175" spans="1:20" ht="30.6" customHeight="1" x14ac:dyDescent="0.25">
      <c r="A175" s="47">
        <f>'S4 M2 EMIC'!B177</f>
        <v>0</v>
      </c>
      <c r="B175" s="47">
        <f>'S4 M2 EMIC'!C177</f>
        <v>0</v>
      </c>
      <c r="C175" s="46">
        <f>'S4 M2 EMIC'!F177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1"/>
    </row>
    <row r="176" spans="1:20" ht="30.6" customHeight="1" x14ac:dyDescent="0.25">
      <c r="A176" s="47">
        <f>'S4 M2 EMIC'!B178</f>
        <v>0</v>
      </c>
      <c r="B176" s="47">
        <f>'S4 M2 EMIC'!C178</f>
        <v>0</v>
      </c>
      <c r="C176" s="46">
        <f>'S4 M2 EMIC'!F178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1"/>
    </row>
    <row r="177" spans="1:20" ht="30.6" customHeight="1" x14ac:dyDescent="0.25">
      <c r="A177" s="47">
        <f>'S4 M2 EMIC'!B179</f>
        <v>0</v>
      </c>
      <c r="B177" s="47">
        <f>'S4 M2 EMIC'!C179</f>
        <v>0</v>
      </c>
      <c r="C177" s="46">
        <f>'S4 M2 EMIC'!F179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1"/>
    </row>
    <row r="178" spans="1:20" ht="30.6" customHeight="1" x14ac:dyDescent="0.25">
      <c r="A178" s="47">
        <f>'S4 M2 EMIC'!B180</f>
        <v>0</v>
      </c>
      <c r="B178" s="47">
        <f>'S4 M2 EMIC'!C180</f>
        <v>0</v>
      </c>
      <c r="C178" s="46">
        <f>'S4 M2 EMIC'!F180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1"/>
    </row>
    <row r="179" spans="1:20" ht="30.6" customHeight="1" x14ac:dyDescent="0.25">
      <c r="A179" s="47">
        <f>'S4 M2 EMIC'!B181</f>
        <v>0</v>
      </c>
      <c r="B179" s="47">
        <f>'S4 M2 EMIC'!C181</f>
        <v>0</v>
      </c>
      <c r="C179" s="46">
        <f>'S4 M2 EMIC'!F181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1"/>
    </row>
    <row r="180" spans="1:20" ht="30.6" customHeight="1" x14ac:dyDescent="0.25">
      <c r="A180" s="47">
        <f>'S4 M2 EMIC'!B182</f>
        <v>0</v>
      </c>
      <c r="B180" s="47">
        <f>'S4 M2 EMIC'!C182</f>
        <v>0</v>
      </c>
      <c r="C180" s="46">
        <f>'S4 M2 EMIC'!F182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1"/>
    </row>
    <row r="181" spans="1:20" ht="30.6" customHeight="1" x14ac:dyDescent="0.25">
      <c r="A181" s="47">
        <f>'S4 M2 EMIC'!B183</f>
        <v>0</v>
      </c>
      <c r="B181" s="47">
        <f>'S4 M2 EMIC'!C183</f>
        <v>0</v>
      </c>
      <c r="C181" s="46">
        <f>'S4 M2 EMIC'!F183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1"/>
    </row>
    <row r="182" spans="1:20" ht="30.6" customHeight="1" x14ac:dyDescent="0.25">
      <c r="A182" s="47">
        <f>'S4 M2 EMIC'!B184</f>
        <v>0</v>
      </c>
      <c r="B182" s="47">
        <f>'S4 M2 EMIC'!C184</f>
        <v>0</v>
      </c>
      <c r="C182" s="46">
        <f>'S4 M2 EMIC'!F184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1"/>
    </row>
    <row r="183" spans="1:20" ht="30.6" customHeight="1" x14ac:dyDescent="0.25">
      <c r="A183" s="47">
        <f>'S4 M2 EMIC'!B185</f>
        <v>0</v>
      </c>
      <c r="B183" s="47">
        <f>'S4 M2 EMIC'!C185</f>
        <v>0</v>
      </c>
      <c r="C183" s="46">
        <f>'S4 M2 EMIC'!F185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1"/>
    </row>
    <row r="184" spans="1:20" ht="30.6" customHeight="1" x14ac:dyDescent="0.25">
      <c r="A184" s="47">
        <f>'S4 M2 EMIC'!B186</f>
        <v>0</v>
      </c>
      <c r="B184" s="47">
        <f>'S4 M2 EMIC'!C186</f>
        <v>0</v>
      </c>
      <c r="C184" s="46">
        <f>'S4 M2 EMIC'!F186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1"/>
    </row>
    <row r="185" spans="1:20" ht="30.6" customHeight="1" x14ac:dyDescent="0.25">
      <c r="A185" s="47">
        <f>'S4 M2 EMIC'!B187</f>
        <v>0</v>
      </c>
      <c r="B185" s="47">
        <f>'S4 M2 EMIC'!C187</f>
        <v>0</v>
      </c>
      <c r="C185" s="46">
        <f>'S4 M2 EMIC'!F187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1"/>
    </row>
    <row r="186" spans="1:20" ht="30.6" customHeight="1" x14ac:dyDescent="0.25">
      <c r="A186" s="47">
        <f>'S4 M2 EMIC'!B188</f>
        <v>0</v>
      </c>
      <c r="B186" s="47">
        <f>'S4 M2 EMIC'!C188</f>
        <v>0</v>
      </c>
      <c r="C186" s="46">
        <f>'S4 M2 EMIC'!F188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1"/>
    </row>
    <row r="187" spans="1:20" ht="30.6" customHeight="1" x14ac:dyDescent="0.25">
      <c r="A187" s="47">
        <f>'S4 M2 EMIC'!B189</f>
        <v>0</v>
      </c>
      <c r="B187" s="47">
        <f>'S4 M2 EMIC'!C189</f>
        <v>0</v>
      </c>
      <c r="C187" s="46">
        <f>'S4 M2 EMIC'!F189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1"/>
    </row>
    <row r="188" spans="1:20" ht="30.6" customHeight="1" x14ac:dyDescent="0.25">
      <c r="A188" s="47">
        <f>'S4 M2 EMIC'!B190</f>
        <v>0</v>
      </c>
      <c r="B188" s="47">
        <f>'S4 M2 EMIC'!C190</f>
        <v>0</v>
      </c>
      <c r="C188" s="46">
        <f>'S4 M2 EMIC'!F190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1"/>
    </row>
    <row r="189" spans="1:20" ht="30.6" customHeight="1" x14ac:dyDescent="0.25">
      <c r="A189" s="47">
        <f>'S4 M2 EMIC'!B191</f>
        <v>0</v>
      </c>
      <c r="B189" s="47">
        <f>'S4 M2 EMIC'!C191</f>
        <v>0</v>
      </c>
      <c r="C189" s="46">
        <f>'S4 M2 EMIC'!F191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1"/>
    </row>
    <row r="190" spans="1:20" ht="30.6" customHeight="1" x14ac:dyDescent="0.25">
      <c r="A190" s="47">
        <f>'S4 M2 EMIC'!B192</f>
        <v>0</v>
      </c>
      <c r="B190" s="47">
        <f>'S4 M2 EMIC'!C192</f>
        <v>0</v>
      </c>
      <c r="C190" s="46">
        <f>'S4 M2 EMIC'!F192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1"/>
    </row>
    <row r="191" spans="1:20" ht="30.6" customHeight="1" x14ac:dyDescent="0.25">
      <c r="A191" s="47">
        <f>'S4 M2 EMIC'!B193</f>
        <v>0</v>
      </c>
      <c r="B191" s="47">
        <f>'S4 M2 EMIC'!C193</f>
        <v>0</v>
      </c>
      <c r="C191" s="46">
        <f>'S4 M2 EMIC'!F193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1"/>
    </row>
    <row r="192" spans="1:20" ht="30.6" customHeight="1" x14ac:dyDescent="0.25">
      <c r="A192" s="47">
        <f>'S4 M2 EMIC'!B194</f>
        <v>0</v>
      </c>
      <c r="B192" s="47">
        <f>'S4 M2 EMIC'!C194</f>
        <v>0</v>
      </c>
      <c r="C192" s="46">
        <f>'S4 M2 EMIC'!F194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1"/>
    </row>
    <row r="193" spans="1:20" ht="30.6" customHeight="1" x14ac:dyDescent="0.25">
      <c r="A193" s="47">
        <f>'S4 M2 EMIC'!B195</f>
        <v>0</v>
      </c>
      <c r="B193" s="47">
        <f>'S4 M2 EMIC'!C195</f>
        <v>0</v>
      </c>
      <c r="C193" s="46">
        <f>'S4 M2 EMIC'!F195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1"/>
    </row>
    <row r="194" spans="1:20" ht="30.6" customHeight="1" x14ac:dyDescent="0.25">
      <c r="A194" s="47">
        <f>'S4 M2 EMIC'!B196</f>
        <v>0</v>
      </c>
      <c r="B194" s="47">
        <f>'S4 M2 EMIC'!C196</f>
        <v>0</v>
      </c>
      <c r="C194" s="46">
        <f>'S4 M2 EMIC'!F196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1"/>
    </row>
    <row r="195" spans="1:20" ht="30.6" customHeight="1" x14ac:dyDescent="0.25">
      <c r="A195" s="47">
        <f>'S4 M2 EMIC'!B197</f>
        <v>0</v>
      </c>
      <c r="B195" s="47">
        <f>'S4 M2 EMIC'!C197</f>
        <v>0</v>
      </c>
      <c r="C195" s="46">
        <f>'S4 M2 EMIC'!F197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1"/>
    </row>
    <row r="196" spans="1:20" ht="30.6" customHeight="1" x14ac:dyDescent="0.25">
      <c r="A196" s="47">
        <f>'S4 M2 EMIC'!B198</f>
        <v>0</v>
      </c>
      <c r="B196" s="47">
        <f>'S4 M2 EMIC'!C198</f>
        <v>0</v>
      </c>
      <c r="C196" s="46">
        <f>'S4 M2 EMIC'!F198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1"/>
    </row>
    <row r="197" spans="1:20" ht="30.6" customHeight="1" x14ac:dyDescent="0.25">
      <c r="A197" s="47">
        <f>'S4 M2 EMIC'!B199</f>
        <v>0</v>
      </c>
      <c r="B197" s="47">
        <f>'S4 M2 EMIC'!C199</f>
        <v>0</v>
      </c>
      <c r="C197" s="46">
        <f>'S4 M2 EMIC'!F199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1"/>
    </row>
    <row r="198" spans="1:20" ht="30.6" customHeight="1" x14ac:dyDescent="0.25">
      <c r="A198" s="47">
        <f>'S4 M2 EMIC'!B200</f>
        <v>0</v>
      </c>
      <c r="B198" s="47">
        <f>'S4 M2 EMIC'!C200</f>
        <v>0</v>
      </c>
      <c r="C198" s="46">
        <f>'S4 M2 EMIC'!F200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1"/>
    </row>
    <row r="199" spans="1:20" ht="30.6" customHeight="1" x14ac:dyDescent="0.25">
      <c r="A199" s="47">
        <f>'S4 M2 EMIC'!B201</f>
        <v>0</v>
      </c>
      <c r="B199" s="47">
        <f>'S4 M2 EMIC'!C201</f>
        <v>0</v>
      </c>
      <c r="C199" s="46">
        <f>'S4 M2 EMIC'!F201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1"/>
    </row>
    <row r="200" spans="1:20" ht="30.6" customHeight="1" x14ac:dyDescent="0.25">
      <c r="A200" s="47">
        <f>'S4 M2 EMIC'!B202</f>
        <v>0</v>
      </c>
      <c r="B200" s="47">
        <f>'S4 M2 EMIC'!C202</f>
        <v>0</v>
      </c>
      <c r="C200" s="46">
        <f>'S4 M2 EMIC'!F202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1"/>
    </row>
    <row r="201" spans="1:20" ht="30.6" customHeight="1" x14ac:dyDescent="0.25">
      <c r="A201" s="47">
        <f>'S4 M2 EMIC'!B203</f>
        <v>0</v>
      </c>
      <c r="B201" s="47">
        <f>'S4 M2 EMIC'!C203</f>
        <v>0</v>
      </c>
      <c r="C201" s="46">
        <f>'S4 M2 EMIC'!F203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1"/>
    </row>
    <row r="202" spans="1:20" ht="30.6" customHeight="1" x14ac:dyDescent="0.25">
      <c r="A202" s="47">
        <f>'S4 M2 EMIC'!B204</f>
        <v>0</v>
      </c>
      <c r="B202" s="47">
        <f>'S4 M2 EMIC'!C204</f>
        <v>0</v>
      </c>
      <c r="C202" s="46">
        <f>'S4 M2 EMIC'!F204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1"/>
    </row>
    <row r="203" spans="1:20" ht="30.6" customHeight="1" x14ac:dyDescent="0.25">
      <c r="A203" s="47">
        <f>'S4 M2 EMIC'!B205</f>
        <v>0</v>
      </c>
      <c r="B203" s="47">
        <f>'S4 M2 EMIC'!C205</f>
        <v>0</v>
      </c>
      <c r="C203" s="46">
        <f>'S4 M2 EMIC'!F205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1"/>
    </row>
    <row r="204" spans="1:20" ht="30.6" customHeight="1" x14ac:dyDescent="0.25">
      <c r="A204" s="47">
        <f>'S4 M2 EMIC'!B206</f>
        <v>0</v>
      </c>
      <c r="B204" s="47">
        <f>'S4 M2 EMIC'!C206</f>
        <v>0</v>
      </c>
      <c r="C204" s="46">
        <f>'S4 M2 EMIC'!F206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1"/>
    </row>
    <row r="205" spans="1:20" ht="30.6" customHeight="1" x14ac:dyDescent="0.25">
      <c r="A205" s="47">
        <f>'S4 M2 EMIC'!B207</f>
        <v>0</v>
      </c>
      <c r="B205" s="47">
        <f>'S4 M2 EMIC'!C207</f>
        <v>0</v>
      </c>
      <c r="C205" s="46">
        <f>'S4 M2 EMIC'!F207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1"/>
    </row>
    <row r="206" spans="1:20" ht="30.6" customHeight="1" x14ac:dyDescent="0.25">
      <c r="A206" s="47">
        <f>'S4 M2 EMIC'!B208</f>
        <v>0</v>
      </c>
      <c r="B206" s="47">
        <f>'S4 M2 EMIC'!C208</f>
        <v>0</v>
      </c>
      <c r="C206" s="46">
        <f>'S4 M2 EMIC'!F208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1"/>
    </row>
    <row r="207" spans="1:20" ht="30.6" customHeight="1" x14ac:dyDescent="0.25">
      <c r="A207" s="47">
        <f>'S4 M2 EMIC'!B209</f>
        <v>0</v>
      </c>
      <c r="B207" s="47">
        <f>'S4 M2 EMIC'!C209</f>
        <v>0</v>
      </c>
      <c r="C207" s="46">
        <f>'S4 M2 EMIC'!F209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1"/>
    </row>
    <row r="208" spans="1:20" ht="30.6" customHeight="1" x14ac:dyDescent="0.25">
      <c r="A208" s="47">
        <f>'S4 M2 EMIC'!B210</f>
        <v>0</v>
      </c>
      <c r="B208" s="47">
        <f>'S4 M2 EMIC'!C210</f>
        <v>0</v>
      </c>
      <c r="C208" s="46">
        <f>'S4 M2 EMIC'!F210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1"/>
    </row>
    <row r="209" spans="1:20" ht="30.6" customHeight="1" x14ac:dyDescent="0.25">
      <c r="A209" s="47">
        <f>'S4 M2 EMIC'!B211</f>
        <v>0</v>
      </c>
      <c r="B209" s="47">
        <f>'S4 M2 EMIC'!C211</f>
        <v>0</v>
      </c>
      <c r="C209" s="46">
        <f>'S4 M2 EMIC'!F211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1"/>
    </row>
    <row r="210" spans="1:20" ht="30.6" customHeight="1" x14ac:dyDescent="0.25">
      <c r="A210" s="47">
        <f>'S4 M2 EMIC'!B212</f>
        <v>0</v>
      </c>
      <c r="B210" s="47">
        <f>'S4 M2 EMIC'!C212</f>
        <v>0</v>
      </c>
      <c r="C210" s="46">
        <f>'S4 M2 EMIC'!F212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1"/>
    </row>
    <row r="211" spans="1:20" ht="30.6" customHeight="1" x14ac:dyDescent="0.25">
      <c r="A211" s="47">
        <f>'S4 M2 EMIC'!B213</f>
        <v>0</v>
      </c>
      <c r="B211" s="47">
        <f>'S4 M2 EMIC'!C213</f>
        <v>0</v>
      </c>
      <c r="C211" s="46">
        <f>'S4 M2 EMIC'!F213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1"/>
    </row>
    <row r="212" spans="1:20" ht="30.6" customHeight="1" x14ac:dyDescent="0.25">
      <c r="A212" s="47">
        <f>'S4 M2 EMIC'!B214</f>
        <v>0</v>
      </c>
      <c r="B212" s="47">
        <f>'S4 M2 EMIC'!C214</f>
        <v>0</v>
      </c>
      <c r="C212" s="46">
        <f>'S4 M2 EMIC'!F214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1"/>
    </row>
    <row r="213" spans="1:20" ht="30.6" customHeight="1" x14ac:dyDescent="0.25">
      <c r="A213" s="47">
        <f>'S4 M2 EMIC'!B215</f>
        <v>0</v>
      </c>
      <c r="B213" s="47">
        <f>'S4 M2 EMIC'!C215</f>
        <v>0</v>
      </c>
      <c r="C213" s="46">
        <f>'S4 M2 EMIC'!F215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1"/>
    </row>
    <row r="214" spans="1:20" ht="30.6" customHeight="1" x14ac:dyDescent="0.25">
      <c r="A214" s="47">
        <f>'S4 M2 EMIC'!B216</f>
        <v>0</v>
      </c>
      <c r="B214" s="47">
        <f>'S4 M2 EMIC'!C216</f>
        <v>0</v>
      </c>
      <c r="C214" s="46">
        <f>'S4 M2 EMIC'!F216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1"/>
    </row>
    <row r="215" spans="1:20" ht="30.6" customHeight="1" x14ac:dyDescent="0.25">
      <c r="A215" s="47">
        <f>'S4 M2 EMIC'!B217</f>
        <v>0</v>
      </c>
      <c r="B215" s="47">
        <f>'S4 M2 EMIC'!C217</f>
        <v>0</v>
      </c>
      <c r="C215" s="46">
        <f>'S4 M2 EMIC'!F217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1"/>
    </row>
    <row r="216" spans="1:20" ht="30.6" customHeight="1" x14ac:dyDescent="0.25">
      <c r="A216" s="47">
        <f>'S4 M2 EMIC'!B218</f>
        <v>0</v>
      </c>
      <c r="B216" s="47">
        <f>'S4 M2 EMIC'!C218</f>
        <v>0</v>
      </c>
      <c r="C216" s="46">
        <f>'S4 M2 EMIC'!F218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1"/>
    </row>
    <row r="217" spans="1:20" ht="30.6" customHeight="1" x14ac:dyDescent="0.25">
      <c r="A217" s="47">
        <f>'S4 M2 EMIC'!B219</f>
        <v>0</v>
      </c>
      <c r="B217" s="47">
        <f>'S4 M2 EMIC'!C219</f>
        <v>0</v>
      </c>
      <c r="C217" s="46">
        <f>'S4 M2 EMIC'!F219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1"/>
    </row>
    <row r="218" spans="1:20" ht="30.6" customHeight="1" x14ac:dyDescent="0.25">
      <c r="A218" s="47">
        <f>'S4 M2 EMIC'!B220</f>
        <v>0</v>
      </c>
      <c r="B218" s="47">
        <f>'S4 M2 EMIC'!C220</f>
        <v>0</v>
      </c>
      <c r="C218" s="46">
        <f>'S4 M2 EMIC'!F220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1"/>
    </row>
    <row r="219" spans="1:20" ht="30.6" customHeight="1" x14ac:dyDescent="0.25">
      <c r="A219" s="47">
        <f>'S4 M2 EMIC'!B221</f>
        <v>0</v>
      </c>
      <c r="B219" s="47">
        <f>'S4 M2 EMIC'!C221</f>
        <v>0</v>
      </c>
      <c r="C219" s="46">
        <f>'S4 M2 EMIC'!F221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1"/>
    </row>
    <row r="220" spans="1:20" ht="30.6" customHeight="1" x14ac:dyDescent="0.25">
      <c r="A220" s="47">
        <f>'S4 M2 EMIC'!B222</f>
        <v>0</v>
      </c>
      <c r="B220" s="47">
        <f>'S4 M2 EMIC'!C222</f>
        <v>0</v>
      </c>
      <c r="C220" s="46">
        <f>'S4 M2 EMIC'!F222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1"/>
    </row>
    <row r="221" spans="1:20" ht="30.6" customHeight="1" x14ac:dyDescent="0.25">
      <c r="A221" s="47">
        <f>'S4 M2 EMIC'!B223</f>
        <v>0</v>
      </c>
      <c r="B221" s="47">
        <f>'S4 M2 EMIC'!C223</f>
        <v>0</v>
      </c>
      <c r="C221" s="46">
        <f>'S4 M2 EMIC'!F223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1"/>
    </row>
    <row r="222" spans="1:20" ht="30.6" customHeight="1" x14ac:dyDescent="0.25">
      <c r="A222" s="47">
        <f>'S4 M2 EMIC'!B224</f>
        <v>0</v>
      </c>
      <c r="B222" s="47">
        <f>'S4 M2 EMIC'!C224</f>
        <v>0</v>
      </c>
      <c r="C222" s="46">
        <f>'S4 M2 EMIC'!F224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1"/>
    </row>
    <row r="223" spans="1:20" ht="30.6" customHeight="1" x14ac:dyDescent="0.25">
      <c r="A223" s="47">
        <f>'S4 M2 EMIC'!B225</f>
        <v>0</v>
      </c>
      <c r="B223" s="47">
        <f>'S4 M2 EMIC'!C225</f>
        <v>0</v>
      </c>
      <c r="C223" s="46">
        <f>'S4 M2 EMIC'!F225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1"/>
    </row>
    <row r="224" spans="1:20" ht="30.6" customHeight="1" x14ac:dyDescent="0.25">
      <c r="A224" s="47">
        <f>'S4 M2 EMIC'!B226</f>
        <v>0</v>
      </c>
      <c r="B224" s="47">
        <f>'S4 M2 EMIC'!C226</f>
        <v>0</v>
      </c>
      <c r="C224" s="46">
        <f>'S4 M2 EMIC'!F226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1"/>
    </row>
    <row r="225" spans="1:20" ht="30.6" customHeight="1" x14ac:dyDescent="0.25">
      <c r="A225" s="47">
        <f>'S4 M2 EMIC'!B227</f>
        <v>0</v>
      </c>
      <c r="B225" s="47">
        <f>'S4 M2 EMIC'!C227</f>
        <v>0</v>
      </c>
      <c r="C225" s="46">
        <f>'S4 M2 EMIC'!F227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1"/>
    </row>
    <row r="226" spans="1:20" ht="30.6" customHeight="1" x14ac:dyDescent="0.25">
      <c r="A226" s="47">
        <f>'S4 M2 EMIC'!B228</f>
        <v>0</v>
      </c>
      <c r="B226" s="47">
        <f>'S4 M2 EMIC'!C228</f>
        <v>0</v>
      </c>
      <c r="C226" s="46">
        <f>'S4 M2 EMIC'!F228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1"/>
    </row>
    <row r="227" spans="1:20" ht="30.6" customHeight="1" x14ac:dyDescent="0.25">
      <c r="A227" s="47">
        <f>'S4 M2 EMIC'!B229</f>
        <v>0</v>
      </c>
      <c r="B227" s="47">
        <f>'S4 M2 EMIC'!C229</f>
        <v>0</v>
      </c>
      <c r="C227" s="46">
        <f>'S4 M2 EMIC'!F229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1"/>
    </row>
    <row r="228" spans="1:20" ht="30.6" customHeight="1" x14ac:dyDescent="0.25">
      <c r="A228" s="47">
        <f>'S4 M2 EMIC'!B230</f>
        <v>0</v>
      </c>
      <c r="B228" s="47">
        <f>'S4 M2 EMIC'!C230</f>
        <v>0</v>
      </c>
      <c r="C228" s="46">
        <f>'S4 M2 EMIC'!F230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1"/>
    </row>
    <row r="229" spans="1:20" ht="30.6" customHeight="1" x14ac:dyDescent="0.25">
      <c r="A229" s="47">
        <f>'S4 M2 EMIC'!B231</f>
        <v>0</v>
      </c>
      <c r="B229" s="47">
        <f>'S4 M2 EMIC'!C231</f>
        <v>0</v>
      </c>
      <c r="C229" s="46">
        <f>'S4 M2 EMIC'!F231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1"/>
    </row>
    <row r="230" spans="1:20" ht="30.6" customHeight="1" x14ac:dyDescent="0.25">
      <c r="A230" s="47">
        <f>'S4 M2 EMIC'!B232</f>
        <v>0</v>
      </c>
      <c r="B230" s="47">
        <f>'S4 M2 EMIC'!C232</f>
        <v>0</v>
      </c>
      <c r="C230" s="46">
        <f>'S4 M2 EMIC'!F232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1"/>
    </row>
    <row r="231" spans="1:20" ht="30.6" customHeight="1" x14ac:dyDescent="0.25">
      <c r="A231" s="47">
        <f>'S4 M2 EMIC'!B233</f>
        <v>0</v>
      </c>
      <c r="B231" s="47">
        <f>'S4 M2 EMIC'!C233</f>
        <v>0</v>
      </c>
      <c r="C231" s="46">
        <f>'S4 M2 EMIC'!F233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1"/>
    </row>
    <row r="232" spans="1:20" ht="30.6" customHeight="1" x14ac:dyDescent="0.25">
      <c r="A232" s="47">
        <f>'S4 M2 EMIC'!B234</f>
        <v>0</v>
      </c>
      <c r="B232" s="47">
        <f>'S4 M2 EMIC'!C234</f>
        <v>0</v>
      </c>
      <c r="C232" s="46">
        <f>'S4 M2 EMIC'!F234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1"/>
    </row>
    <row r="233" spans="1:20" ht="30.6" customHeight="1" x14ac:dyDescent="0.25">
      <c r="A233" s="47">
        <f>'S4 M2 EMIC'!B235</f>
        <v>0</v>
      </c>
      <c r="B233" s="47">
        <f>'S4 M2 EMIC'!C235</f>
        <v>0</v>
      </c>
      <c r="C233" s="46">
        <f>'S4 M2 EMIC'!F235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1"/>
    </row>
    <row r="234" spans="1:20" ht="30.6" customHeight="1" x14ac:dyDescent="0.25">
      <c r="A234" s="47">
        <f>'S4 M2 EMIC'!B236</f>
        <v>0</v>
      </c>
      <c r="B234" s="47">
        <f>'S4 M2 EMIC'!C236</f>
        <v>0</v>
      </c>
      <c r="C234" s="46">
        <f>'S4 M2 EMIC'!F236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1"/>
    </row>
    <row r="235" spans="1:20" ht="30.6" customHeight="1" x14ac:dyDescent="0.25">
      <c r="A235" s="47">
        <f>'S4 M2 EMIC'!B237</f>
        <v>0</v>
      </c>
      <c r="B235" s="47">
        <f>'S4 M2 EMIC'!C237</f>
        <v>0</v>
      </c>
      <c r="C235" s="46">
        <f>'S4 M2 EMIC'!F237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1"/>
    </row>
    <row r="236" spans="1:20" ht="30.6" customHeight="1" x14ac:dyDescent="0.25">
      <c r="A236" s="47">
        <f>'S4 M2 EMIC'!B238</f>
        <v>0</v>
      </c>
      <c r="B236" s="47">
        <f>'S4 M2 EMIC'!C238</f>
        <v>0</v>
      </c>
      <c r="C236" s="46">
        <f>'S4 M2 EMIC'!F238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1"/>
    </row>
    <row r="237" spans="1:20" ht="30.6" customHeight="1" x14ac:dyDescent="0.25">
      <c r="A237" s="47">
        <f>'S4 M2 EMIC'!B239</f>
        <v>0</v>
      </c>
      <c r="B237" s="47">
        <f>'S4 M2 EMIC'!C239</f>
        <v>0</v>
      </c>
      <c r="C237" s="46">
        <f>'S4 M2 EMIC'!F239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1"/>
    </row>
    <row r="238" spans="1:20" ht="30.6" customHeight="1" x14ac:dyDescent="0.25">
      <c r="A238" s="47">
        <f>'S4 M2 EMIC'!B240</f>
        <v>0</v>
      </c>
      <c r="B238" s="47">
        <f>'S4 M2 EMIC'!C240</f>
        <v>0</v>
      </c>
      <c r="C238" s="46">
        <f>'S4 M2 EMIC'!F240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1"/>
    </row>
    <row r="239" spans="1:20" ht="30.6" customHeight="1" x14ac:dyDescent="0.25">
      <c r="A239" s="47">
        <f>'S4 M2 EMIC'!B241</f>
        <v>0</v>
      </c>
      <c r="B239" s="47">
        <f>'S4 M2 EMIC'!C241</f>
        <v>0</v>
      </c>
      <c r="C239" s="46">
        <f>'S4 M2 EMIC'!F241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1"/>
    </row>
    <row r="240" spans="1:20" ht="30.6" customHeight="1" x14ac:dyDescent="0.25">
      <c r="A240" s="47">
        <f>'S4 M2 EMIC'!B242</f>
        <v>0</v>
      </c>
      <c r="B240" s="47">
        <f>'S4 M2 EMIC'!C242</f>
        <v>0</v>
      </c>
      <c r="C240" s="46">
        <f>'S4 M2 EMIC'!F242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1"/>
    </row>
    <row r="241" spans="1:20" ht="30.6" customHeight="1" x14ac:dyDescent="0.25">
      <c r="A241" s="47">
        <f>'S4 M2 EMIC'!B243</f>
        <v>0</v>
      </c>
      <c r="B241" s="47">
        <f>'S4 M2 EMIC'!C243</f>
        <v>0</v>
      </c>
      <c r="C241" s="46">
        <f>'S4 M2 EMIC'!F243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1"/>
    </row>
    <row r="242" spans="1:20" ht="30.6" customHeight="1" x14ac:dyDescent="0.25">
      <c r="A242" s="47">
        <f>'S4 M2 EMIC'!B244</f>
        <v>0</v>
      </c>
      <c r="B242" s="47">
        <f>'S4 M2 EMIC'!C244</f>
        <v>0</v>
      </c>
      <c r="C242" s="46">
        <f>'S4 M2 EMIC'!F244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1"/>
    </row>
    <row r="243" spans="1:20" ht="30.6" customHeight="1" x14ac:dyDescent="0.25">
      <c r="A243" s="47">
        <f>'S4 M2 EMIC'!B245</f>
        <v>0</v>
      </c>
      <c r="B243" s="47">
        <f>'S4 M2 EMIC'!C245</f>
        <v>0</v>
      </c>
      <c r="C243" s="46">
        <f>'S4 M2 EMIC'!F245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1"/>
    </row>
    <row r="244" spans="1:20" ht="30.6" customHeight="1" x14ac:dyDescent="0.25">
      <c r="A244" s="47">
        <f>'S4 M2 EMIC'!B246</f>
        <v>0</v>
      </c>
      <c r="B244" s="47">
        <f>'S4 M2 EMIC'!C246</f>
        <v>0</v>
      </c>
      <c r="C244" s="46">
        <f>'S4 M2 EMIC'!F246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1"/>
    </row>
    <row r="245" spans="1:20" ht="30.6" customHeight="1" x14ac:dyDescent="0.25">
      <c r="A245" s="47">
        <f>'S4 M2 EMIC'!B247</f>
        <v>0</v>
      </c>
      <c r="B245" s="47">
        <f>'S4 M2 EMIC'!C247</f>
        <v>0</v>
      </c>
      <c r="C245" s="46">
        <f>'S4 M2 EMIC'!F247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1"/>
    </row>
    <row r="246" spans="1:20" ht="30.6" customHeight="1" x14ac:dyDescent="0.25">
      <c r="A246" s="47">
        <f>'S4 M2 EMIC'!B248</f>
        <v>0</v>
      </c>
      <c r="B246" s="47">
        <f>'S4 M2 EMIC'!C248</f>
        <v>0</v>
      </c>
      <c r="C246" s="46">
        <f>'S4 M2 EMIC'!F248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1"/>
    </row>
    <row r="247" spans="1:20" ht="30.6" customHeight="1" x14ac:dyDescent="0.25">
      <c r="A247" s="47">
        <f>'S4 M2 EMIC'!B249</f>
        <v>0</v>
      </c>
      <c r="B247" s="47">
        <f>'S4 M2 EMIC'!C249</f>
        <v>0</v>
      </c>
      <c r="C247" s="46">
        <f>'S4 M2 EMIC'!F249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1"/>
    </row>
    <row r="248" spans="1:20" ht="30.6" customHeight="1" x14ac:dyDescent="0.25">
      <c r="A248" s="47">
        <f>'S4 M2 EMIC'!B250</f>
        <v>0</v>
      </c>
      <c r="B248" s="47">
        <f>'S4 M2 EMIC'!C250</f>
        <v>0</v>
      </c>
      <c r="C248" s="46">
        <f>'S4 M2 EMIC'!F250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1"/>
    </row>
    <row r="249" spans="1:20" ht="30.6" customHeight="1" x14ac:dyDescent="0.25">
      <c r="A249" s="47">
        <f>'S4 M2 EMIC'!B251</f>
        <v>0</v>
      </c>
      <c r="B249" s="47">
        <f>'S4 M2 EMIC'!C251</f>
        <v>0</v>
      </c>
      <c r="C249" s="46">
        <f>'S4 M2 EMIC'!F251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1"/>
    </row>
    <row r="250" spans="1:20" ht="30.6" customHeight="1" x14ac:dyDescent="0.25">
      <c r="A250" s="47">
        <f>'S4 M2 EMIC'!B252</f>
        <v>0</v>
      </c>
      <c r="B250" s="47">
        <f>'S4 M2 EMIC'!C252</f>
        <v>0</v>
      </c>
      <c r="C250" s="46">
        <f>'S4 M2 EMIC'!F252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1"/>
    </row>
    <row r="251" spans="1:20" ht="30.6" customHeight="1" x14ac:dyDescent="0.25">
      <c r="A251" s="47">
        <f>'S4 M2 EMIC'!B253</f>
        <v>0</v>
      </c>
      <c r="B251" s="47">
        <f>'S4 M2 EMIC'!C253</f>
        <v>0</v>
      </c>
      <c r="C251" s="46">
        <f>'S4 M2 EMIC'!F253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1"/>
    </row>
    <row r="252" spans="1:20" ht="30.6" customHeight="1" x14ac:dyDescent="0.25">
      <c r="A252" s="47">
        <f>'S4 M2 EMIC'!B254</f>
        <v>0</v>
      </c>
      <c r="B252" s="47">
        <f>'S4 M2 EMIC'!C254</f>
        <v>0</v>
      </c>
      <c r="C252" s="46">
        <f>'S4 M2 EMIC'!F254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1"/>
    </row>
    <row r="253" spans="1:20" ht="30.6" customHeight="1" x14ac:dyDescent="0.25">
      <c r="A253" s="47">
        <f>'S4 M2 EMIC'!B255</f>
        <v>0</v>
      </c>
      <c r="B253" s="47">
        <f>'S4 M2 EMIC'!C255</f>
        <v>0</v>
      </c>
      <c r="C253" s="46">
        <f>'S4 M2 EMIC'!F255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1"/>
    </row>
    <row r="254" spans="1:20" ht="30.6" customHeight="1" x14ac:dyDescent="0.25">
      <c r="A254" s="47">
        <f>'S4 M2 EMIC'!B256</f>
        <v>0</v>
      </c>
      <c r="B254" s="47">
        <f>'S4 M2 EMIC'!C256</f>
        <v>0</v>
      </c>
      <c r="C254" s="46">
        <f>'S4 M2 EMIC'!F256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1"/>
    </row>
    <row r="255" spans="1:20" ht="30.6" customHeight="1" x14ac:dyDescent="0.25">
      <c r="A255" s="47">
        <f>'S4 M2 EMIC'!B257</f>
        <v>0</v>
      </c>
      <c r="B255" s="47">
        <f>'S4 M2 EMIC'!C257</f>
        <v>0</v>
      </c>
      <c r="C255" s="46">
        <f>'S4 M2 EMIC'!F257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1"/>
    </row>
    <row r="256" spans="1:20" ht="30.6" customHeight="1" x14ac:dyDescent="0.25">
      <c r="A256" s="47">
        <f>'S4 M2 EMIC'!B258</f>
        <v>0</v>
      </c>
      <c r="B256" s="47">
        <f>'S4 M2 EMIC'!C258</f>
        <v>0</v>
      </c>
      <c r="C256" s="46">
        <f>'S4 M2 EMIC'!F258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1"/>
    </row>
    <row r="257" spans="1:20" ht="30.6" customHeight="1" x14ac:dyDescent="0.25">
      <c r="A257" s="47">
        <f>'S4 M2 EMIC'!B259</f>
        <v>0</v>
      </c>
      <c r="B257" s="47">
        <f>'S4 M2 EMIC'!C259</f>
        <v>0</v>
      </c>
      <c r="C257" s="46">
        <f>'S4 M2 EMIC'!F259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1"/>
    </row>
    <row r="258" spans="1:20" ht="30.6" customHeight="1" x14ac:dyDescent="0.25">
      <c r="A258" s="47">
        <f>'S4 M2 EMIC'!B260</f>
        <v>0</v>
      </c>
      <c r="B258" s="47">
        <f>'S4 M2 EMIC'!C260</f>
        <v>0</v>
      </c>
      <c r="C258" s="46">
        <f>'S4 M2 EMIC'!F260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1"/>
    </row>
    <row r="259" spans="1:20" ht="30.6" customHeight="1" x14ac:dyDescent="0.25">
      <c r="A259" s="47">
        <f>'S4 M2 EMIC'!B261</f>
        <v>0</v>
      </c>
      <c r="B259" s="47">
        <f>'S4 M2 EMIC'!C261</f>
        <v>0</v>
      </c>
      <c r="C259" s="46">
        <f>'S4 M2 EMIC'!F261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1"/>
    </row>
    <row r="260" spans="1:20" ht="30.6" customHeight="1" x14ac:dyDescent="0.25">
      <c r="A260" s="47">
        <f>'S4 M2 EMIC'!B262</f>
        <v>0</v>
      </c>
      <c r="B260" s="47">
        <f>'S4 M2 EMIC'!C262</f>
        <v>0</v>
      </c>
      <c r="C260" s="46">
        <f>'S4 M2 EMIC'!F262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1"/>
    </row>
    <row r="261" spans="1:20" ht="30.6" customHeight="1" x14ac:dyDescent="0.25">
      <c r="A261" s="47">
        <f>'S4 M2 EMIC'!B263</f>
        <v>0</v>
      </c>
      <c r="B261" s="47">
        <f>'S4 M2 EMIC'!C263</f>
        <v>0</v>
      </c>
      <c r="C261" s="46">
        <f>'S4 M2 EMIC'!F263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1"/>
    </row>
    <row r="262" spans="1:20" ht="30.6" customHeight="1" x14ac:dyDescent="0.25">
      <c r="A262" s="47">
        <f>'S4 M2 EMIC'!B264</f>
        <v>0</v>
      </c>
      <c r="B262" s="47">
        <f>'S4 M2 EMIC'!C264</f>
        <v>0</v>
      </c>
      <c r="C262" s="46">
        <f>'S4 M2 EMIC'!F264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1"/>
    </row>
    <row r="263" spans="1:20" ht="30.6" customHeight="1" x14ac:dyDescent="0.25">
      <c r="A263" s="47">
        <f>'S4 M2 EMIC'!B265</f>
        <v>0</v>
      </c>
      <c r="B263" s="47">
        <f>'S4 M2 EMIC'!C265</f>
        <v>0</v>
      </c>
      <c r="C263" s="46">
        <f>'S4 M2 EMIC'!F265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1"/>
    </row>
    <row r="264" spans="1:20" ht="30.6" customHeight="1" x14ac:dyDescent="0.25">
      <c r="A264" s="47">
        <f>'S4 M2 EMIC'!B266</f>
        <v>0</v>
      </c>
      <c r="B264" s="47">
        <f>'S4 M2 EMIC'!C266</f>
        <v>0</v>
      </c>
      <c r="C264" s="46">
        <f>'S4 M2 EMIC'!F266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1"/>
    </row>
    <row r="265" spans="1:20" ht="30.6" customHeight="1" x14ac:dyDescent="0.25">
      <c r="A265" s="47">
        <f>'S4 M2 EMIC'!B267</f>
        <v>0</v>
      </c>
      <c r="B265" s="47">
        <f>'S4 M2 EMIC'!C267</f>
        <v>0</v>
      </c>
      <c r="C265" s="46">
        <f>'S4 M2 EMIC'!F267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1"/>
    </row>
    <row r="266" spans="1:20" ht="30.6" customHeight="1" x14ac:dyDescent="0.25">
      <c r="A266" s="47">
        <f>'S4 M2 EMIC'!B268</f>
        <v>0</v>
      </c>
      <c r="B266" s="47">
        <f>'S4 M2 EMIC'!C268</f>
        <v>0</v>
      </c>
      <c r="C266" s="46">
        <f>'S4 M2 EMIC'!F268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1"/>
    </row>
    <row r="267" spans="1:20" ht="30.6" customHeight="1" x14ac:dyDescent="0.25">
      <c r="A267" s="47">
        <f>'S4 M2 EMIC'!B269</f>
        <v>0</v>
      </c>
      <c r="B267" s="47">
        <f>'S4 M2 EMIC'!C269</f>
        <v>0</v>
      </c>
      <c r="C267" s="46">
        <f>'S4 M2 EMIC'!F269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1"/>
    </row>
    <row r="268" spans="1:20" ht="30.6" customHeight="1" x14ac:dyDescent="0.25">
      <c r="A268" s="47">
        <f>'S4 M2 EMIC'!B270</f>
        <v>0</v>
      </c>
      <c r="B268" s="47">
        <f>'S4 M2 EMIC'!C270</f>
        <v>0</v>
      </c>
      <c r="C268" s="46">
        <f>'S4 M2 EMIC'!F270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1"/>
    </row>
    <row r="269" spans="1:20" ht="30.6" customHeight="1" x14ac:dyDescent="0.25">
      <c r="A269" s="47">
        <f>'S4 M2 EMIC'!B271</f>
        <v>0</v>
      </c>
      <c r="B269" s="47">
        <f>'S4 M2 EMIC'!C271</f>
        <v>0</v>
      </c>
      <c r="C269" s="46">
        <f>'S4 M2 EMIC'!F271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1"/>
    </row>
    <row r="270" spans="1:20" ht="30.6" customHeight="1" x14ac:dyDescent="0.25">
      <c r="A270" s="47">
        <f>'S4 M2 EMIC'!B272</f>
        <v>0</v>
      </c>
      <c r="B270" s="47">
        <f>'S4 M2 EMIC'!C272</f>
        <v>0</v>
      </c>
      <c r="C270" s="46">
        <f>'S4 M2 EMIC'!F272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1"/>
    </row>
    <row r="271" spans="1:20" ht="30.6" customHeight="1" x14ac:dyDescent="0.25">
      <c r="A271" s="47">
        <f>'S4 M2 EMIC'!B273</f>
        <v>0</v>
      </c>
      <c r="B271" s="47">
        <f>'S4 M2 EMIC'!C273</f>
        <v>0</v>
      </c>
      <c r="C271" s="46">
        <f>'S4 M2 EMIC'!F273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1"/>
    </row>
    <row r="272" spans="1:20" ht="30.6" customHeight="1" x14ac:dyDescent="0.25">
      <c r="A272" s="47">
        <f>'S4 M2 EMIC'!B274</f>
        <v>0</v>
      </c>
      <c r="B272" s="47">
        <f>'S4 M2 EMIC'!C274</f>
        <v>0</v>
      </c>
      <c r="C272" s="46">
        <f>'S4 M2 EMIC'!F274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1"/>
    </row>
    <row r="273" spans="1:20" ht="30.6" customHeight="1" x14ac:dyDescent="0.25">
      <c r="A273" s="47">
        <f>'S4 M2 EMIC'!B275</f>
        <v>0</v>
      </c>
      <c r="B273" s="47">
        <f>'S4 M2 EMIC'!C275</f>
        <v>0</v>
      </c>
      <c r="C273" s="46">
        <f>'S4 M2 EMIC'!F275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1"/>
    </row>
    <row r="274" spans="1:20" ht="30.6" customHeight="1" x14ac:dyDescent="0.25">
      <c r="A274" s="47">
        <f>'S4 M2 EMIC'!B276</f>
        <v>0</v>
      </c>
      <c r="B274" s="47">
        <f>'S4 M2 EMIC'!C276</f>
        <v>0</v>
      </c>
      <c r="C274" s="46">
        <f>'S4 M2 EMIC'!F276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1"/>
    </row>
    <row r="275" spans="1:20" ht="30.6" customHeight="1" x14ac:dyDescent="0.25">
      <c r="A275" s="47">
        <f>'S4 M2 EMIC'!B277</f>
        <v>0</v>
      </c>
      <c r="B275" s="47">
        <f>'S4 M2 EMIC'!C277</f>
        <v>0</v>
      </c>
      <c r="C275" s="46">
        <f>'S4 M2 EMIC'!F277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1"/>
    </row>
    <row r="276" spans="1:20" ht="30.6" customHeight="1" x14ac:dyDescent="0.25">
      <c r="A276" s="47">
        <f>'S4 M2 EMIC'!B278</f>
        <v>0</v>
      </c>
      <c r="B276" s="47">
        <f>'S4 M2 EMIC'!C278</f>
        <v>0</v>
      </c>
      <c r="C276" s="46">
        <f>'S4 M2 EMIC'!F278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1"/>
    </row>
    <row r="277" spans="1:20" ht="30.6" customHeight="1" x14ac:dyDescent="0.25">
      <c r="A277" s="47">
        <f>'S4 M2 EMIC'!B279</f>
        <v>0</v>
      </c>
      <c r="B277" s="47">
        <f>'S4 M2 EMIC'!C279</f>
        <v>0</v>
      </c>
      <c r="C277" s="46">
        <f>'S4 M2 EMIC'!F279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1"/>
    </row>
    <row r="278" spans="1:20" ht="30.6" customHeight="1" x14ac:dyDescent="0.25">
      <c r="A278" s="47">
        <f>'S4 M2 EMIC'!B280</f>
        <v>0</v>
      </c>
      <c r="B278" s="47">
        <f>'S4 M2 EMIC'!C280</f>
        <v>0</v>
      </c>
      <c r="C278" s="46">
        <f>'S4 M2 EMIC'!F280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1"/>
    </row>
    <row r="279" spans="1:20" ht="30.6" customHeight="1" x14ac:dyDescent="0.25">
      <c r="A279" s="47">
        <f>'S4 M2 EMIC'!B281</f>
        <v>0</v>
      </c>
      <c r="B279" s="47">
        <f>'S4 M2 EMIC'!C281</f>
        <v>0</v>
      </c>
      <c r="C279" s="46">
        <f>'S4 M2 EMIC'!F281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1"/>
    </row>
    <row r="280" spans="1:20" ht="30.6" customHeight="1" x14ac:dyDescent="0.25">
      <c r="A280" s="47">
        <f>'S4 M2 EMIC'!B282</f>
        <v>0</v>
      </c>
      <c r="B280" s="47">
        <f>'S4 M2 EMIC'!C282</f>
        <v>0</v>
      </c>
      <c r="C280" s="46">
        <f>'S4 M2 EMIC'!F282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1"/>
    </row>
    <row r="281" spans="1:20" ht="30.6" customHeight="1" x14ac:dyDescent="0.25">
      <c r="A281" s="47">
        <f>'S4 M2 EMIC'!B283</f>
        <v>0</v>
      </c>
      <c r="B281" s="47">
        <f>'S4 M2 EMIC'!C283</f>
        <v>0</v>
      </c>
      <c r="C281" s="46">
        <f>'S4 M2 EMIC'!F283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1"/>
    </row>
    <row r="282" spans="1:20" ht="30.6" customHeight="1" x14ac:dyDescent="0.25">
      <c r="A282" s="47">
        <f>'S4 M2 EMIC'!B284</f>
        <v>0</v>
      </c>
      <c r="B282" s="47">
        <f>'S4 M2 EMIC'!C284</f>
        <v>0</v>
      </c>
      <c r="C282" s="46">
        <f>'S4 M2 EMIC'!F284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1"/>
    </row>
    <row r="283" spans="1:20" ht="30.6" customHeight="1" x14ac:dyDescent="0.25">
      <c r="A283" s="47">
        <f>'S4 M2 EMIC'!B285</f>
        <v>0</v>
      </c>
      <c r="B283" s="47">
        <f>'S4 M2 EMIC'!C285</f>
        <v>0</v>
      </c>
      <c r="C283" s="46">
        <f>'S4 M2 EMIC'!F285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1"/>
    </row>
    <row r="284" spans="1:20" ht="30.6" customHeight="1" x14ac:dyDescent="0.25">
      <c r="A284" s="47">
        <f>'S4 M2 EMIC'!B286</f>
        <v>0</v>
      </c>
      <c r="B284" s="47">
        <f>'S4 M2 EMIC'!C286</f>
        <v>0</v>
      </c>
      <c r="C284" s="46">
        <f>'S4 M2 EMIC'!F286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1"/>
    </row>
    <row r="285" spans="1:20" ht="30.6" customHeight="1" x14ac:dyDescent="0.25">
      <c r="A285" s="47">
        <f>'S4 M2 EMIC'!B287</f>
        <v>0</v>
      </c>
      <c r="B285" s="47">
        <f>'S4 M2 EMIC'!C287</f>
        <v>0</v>
      </c>
      <c r="C285" s="46">
        <f>'S4 M2 EMIC'!F287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1"/>
    </row>
    <row r="286" spans="1:20" ht="30.6" customHeight="1" x14ac:dyDescent="0.25">
      <c r="A286" s="47">
        <f>'S4 M2 EMIC'!B288</f>
        <v>0</v>
      </c>
      <c r="B286" s="47">
        <f>'S4 M2 EMIC'!C288</f>
        <v>0</v>
      </c>
      <c r="C286" s="46">
        <f>'S4 M2 EMIC'!F288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1"/>
    </row>
    <row r="287" spans="1:20" ht="30.6" customHeight="1" x14ac:dyDescent="0.25">
      <c r="A287" s="47">
        <f>'S4 M2 EMIC'!B289</f>
        <v>0</v>
      </c>
      <c r="B287" s="47">
        <f>'S4 M2 EMIC'!C289</f>
        <v>0</v>
      </c>
      <c r="C287" s="46">
        <f>'S4 M2 EMIC'!F289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1"/>
    </row>
    <row r="288" spans="1:20" ht="30.6" customHeight="1" x14ac:dyDescent="0.25">
      <c r="A288" s="47">
        <f>'S4 M2 EMIC'!B290</f>
        <v>0</v>
      </c>
      <c r="B288" s="47">
        <f>'S4 M2 EMIC'!C290</f>
        <v>0</v>
      </c>
      <c r="C288" s="46">
        <f>'S4 M2 EMIC'!F290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1"/>
    </row>
    <row r="289" spans="1:20" ht="30.6" customHeight="1" x14ac:dyDescent="0.25">
      <c r="A289" s="47">
        <f>'S4 M2 EMIC'!B291</f>
        <v>0</v>
      </c>
      <c r="B289" s="47">
        <f>'S4 M2 EMIC'!C291</f>
        <v>0</v>
      </c>
      <c r="C289" s="46">
        <f>'S4 M2 EMIC'!F291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1"/>
    </row>
    <row r="290" spans="1:20" ht="30.6" customHeight="1" x14ac:dyDescent="0.25">
      <c r="A290" s="47">
        <f>'S4 M2 EMIC'!B292</f>
        <v>0</v>
      </c>
      <c r="B290" s="47">
        <f>'S4 M2 EMIC'!C292</f>
        <v>0</v>
      </c>
      <c r="C290" s="46">
        <f>'S4 M2 EMIC'!F292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1"/>
    </row>
    <row r="291" spans="1:20" ht="30.6" customHeight="1" x14ac:dyDescent="0.25">
      <c r="A291" s="47">
        <f>'S4 M2 EMIC'!B293</f>
        <v>0</v>
      </c>
      <c r="B291" s="47">
        <f>'S4 M2 EMIC'!C293</f>
        <v>0</v>
      </c>
      <c r="C291" s="46">
        <f>'S4 M2 EMIC'!F293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1"/>
    </row>
    <row r="292" spans="1:20" ht="30.6" customHeight="1" x14ac:dyDescent="0.25">
      <c r="A292" s="47">
        <f>'S4 M2 EMIC'!B294</f>
        <v>0</v>
      </c>
      <c r="B292" s="47">
        <f>'S4 M2 EMIC'!C294</f>
        <v>0</v>
      </c>
      <c r="C292" s="46">
        <f>'S4 M2 EMIC'!F294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1"/>
    </row>
    <row r="293" spans="1:20" ht="30.6" customHeight="1" x14ac:dyDescent="0.25">
      <c r="A293" s="47">
        <f>'S4 M2 EMIC'!B295</f>
        <v>0</v>
      </c>
      <c r="B293" s="47">
        <f>'S4 M2 EMIC'!C295</f>
        <v>0</v>
      </c>
      <c r="C293" s="46">
        <f>'S4 M2 EMIC'!F295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1"/>
    </row>
    <row r="294" spans="1:20" ht="30.6" customHeight="1" x14ac:dyDescent="0.25">
      <c r="A294" s="47">
        <f>'S4 M2 EMIC'!B296</f>
        <v>0</v>
      </c>
      <c r="B294" s="47">
        <f>'S4 M2 EMIC'!C296</f>
        <v>0</v>
      </c>
      <c r="C294" s="46">
        <f>'S4 M2 EMIC'!F296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1"/>
    </row>
    <row r="295" spans="1:20" ht="30.6" customHeight="1" x14ac:dyDescent="0.25">
      <c r="A295" s="47">
        <f>'S4 M2 EMIC'!B297</f>
        <v>0</v>
      </c>
      <c r="B295" s="47">
        <f>'S4 M2 EMIC'!C297</f>
        <v>0</v>
      </c>
      <c r="C295" s="46">
        <f>'S4 M2 EMIC'!F297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  <c r="T295" s="1"/>
    </row>
    <row r="296" spans="1:20" ht="30.6" customHeight="1" x14ac:dyDescent="0.25">
      <c r="A296" s="47">
        <f>'S4 M2 EMIC'!B298</f>
        <v>0</v>
      </c>
      <c r="B296" s="47">
        <f>'S4 M2 EMIC'!C298</f>
        <v>0</v>
      </c>
      <c r="C296" s="46">
        <f>'S4 M2 EMIC'!F298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  <c r="T296" s="1"/>
    </row>
    <row r="297" spans="1:20" ht="30.6" customHeight="1" x14ac:dyDescent="0.25">
      <c r="A297" s="47">
        <f>'S4 M2 EMIC'!B299</f>
        <v>0</v>
      </c>
      <c r="B297" s="47">
        <f>'S4 M2 EMIC'!C299</f>
        <v>0</v>
      </c>
      <c r="C297" s="46">
        <f>'S4 M2 EMIC'!F299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  <c r="T297" s="1"/>
    </row>
    <row r="298" spans="1:20" ht="30.6" customHeight="1" x14ac:dyDescent="0.25">
      <c r="A298" s="47">
        <f>'S4 M2 EMIC'!B300</f>
        <v>0</v>
      </c>
      <c r="B298" s="47">
        <f>'S4 M2 EMIC'!C300</f>
        <v>0</v>
      </c>
      <c r="C298" s="46">
        <f>'S4 M2 EMIC'!F300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  <c r="T298" s="1"/>
    </row>
    <row r="299" spans="1:20" ht="30.6" customHeight="1" x14ac:dyDescent="0.25">
      <c r="A299" s="47">
        <f>'S4 M2 EMIC'!B301</f>
        <v>0</v>
      </c>
      <c r="B299" s="47">
        <f>'S4 M2 EMIC'!C301</f>
        <v>0</v>
      </c>
      <c r="C299" s="46">
        <f>'S4 M2 EMIC'!F301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  <c r="T299" s="1"/>
    </row>
    <row r="300" spans="1:20" ht="30.6" customHeight="1" x14ac:dyDescent="0.25">
      <c r="A300" s="47">
        <f>'S4 M2 EMIC'!B302</f>
        <v>0</v>
      </c>
      <c r="B300" s="47">
        <f>'S4 M2 EMIC'!C302</f>
        <v>0</v>
      </c>
      <c r="C300" s="46">
        <f>'S4 M2 EMIC'!F302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  <c r="T300" s="1"/>
    </row>
  </sheetData>
  <sheetProtection algorithmName="SHA-512" hashValue="LxzhdxEoghOdJyhxkQSaaNmLGZ+5R0rJVn5sHoiZqmK8f3ZNcygG6n7kqYUAG/JDmwoa/f9nSJPy1mTMceMCIA==" saltValue="7kdlGwUnTDAd3YWiqrLNtw==" spinCount="100000" sheet="1"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01:A999">
    <cfRule type="expression" dxfId="18" priority="7">
      <formula>$C1="Parcours Pédagogique"</formula>
    </cfRule>
    <cfRule type="expression" dxfId="17" priority="8">
      <formula>$C1="BLOC"</formula>
    </cfRule>
    <cfRule type="expression" dxfId="16" priority="9">
      <formula>$C1="OPTION"</formula>
    </cfRule>
  </conditionalFormatting>
  <conditionalFormatting sqref="A18:T18 A22:S22 A19:C21 L19:S21 A37:S300 A23:C36 L23:S36">
    <cfRule type="expression" dxfId="15" priority="16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14" priority="13">
      <formula>$D1="Modification"</formula>
    </cfRule>
    <cfRule type="expression" dxfId="13" priority="14">
      <formula>$D1="Création"</formula>
    </cfRule>
    <cfRule type="expression" dxfId="12" priority="15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11" priority="12">
      <formula>$D1="Modification MCC"</formula>
    </cfRule>
  </conditionalFormatting>
  <conditionalFormatting sqref="J1:J18 J22 J37:J999">
    <cfRule type="expression" dxfId="10" priority="4">
      <formula>$I1="NON"</formula>
    </cfRule>
  </conditionalFormatting>
  <conditionalFormatting sqref="L18:L300">
    <cfRule type="expression" dxfId="9" priority="10">
      <formula>$K18="CT (Contrôle terminal)"</formula>
    </cfRule>
    <cfRule type="expression" dxfId="8" priority="11">
      <formula>$K18="CCI (CC Intégral)"</formula>
    </cfRule>
  </conditionalFormatting>
  <conditionalFormatting sqref="M1:M999">
    <cfRule type="expression" dxfId="7" priority="6">
      <formula>$K1="CT (Contrôle terminal)"</formula>
    </cfRule>
  </conditionalFormatting>
  <conditionalFormatting sqref="N1:O999">
    <cfRule type="expression" dxfId="6" priority="3">
      <formula>$K1="CCI (CC Intégral)"</formula>
    </cfRule>
  </conditionalFormatting>
  <conditionalFormatting sqref="P19:S300">
    <cfRule type="expression" dxfId="5" priority="5">
      <formula>$H$15="Session Unique"</formula>
    </cfRule>
  </conditionalFormatting>
  <conditionalFormatting sqref="Q1:R999">
    <cfRule type="expression" dxfId="4" priority="1">
      <formula>$P1="Autres"</formula>
    </cfRule>
  </conditionalFormatting>
  <conditionalFormatting sqref="S1:S999 T18">
    <cfRule type="expression" dxfId="3" priority="2">
      <formula>$P1="CT (Contrôle terminal)"</formula>
    </cfRule>
  </conditionalFormatting>
  <conditionalFormatting sqref="A18:T18 A22:S22 A19:C21 L19:S21 A37:S300 A23:C36 L23:S36">
    <cfRule type="expression" dxfId="2" priority="17">
      <formula>$C18="Modification"</formula>
    </cfRule>
    <cfRule type="expression" dxfId="1" priority="18">
      <formula>$C18="Création"</formula>
    </cfRule>
    <cfRule type="expression" dxfId="0" priority="19">
      <formula>$C18="Fermeture"</formula>
    </cfRule>
  </conditionalFormatting>
  <dataValidations count="6">
    <dataValidation type="list" allowBlank="1" showInputMessage="1" showErrorMessage="1" sqref="Q19:Q300 N19:N300" xr:uid="{4F8369F5-231D-448F-82E8-D627EFAFA84C}">
      <formula1>List_Controle</formula1>
    </dataValidation>
    <dataValidation type="list" allowBlank="1" showInputMessage="1" showErrorMessage="1" sqref="K22 K37:K300" xr:uid="{83A8C369-1B13-40A2-A7D8-4888A560BD74}">
      <formula1>List_Controle2</formula1>
    </dataValidation>
    <dataValidation type="list" allowBlank="1" showInputMessage="1" showErrorMessage="1" sqref="C19:C300" xr:uid="{E1AB9BCA-AB5C-4905-BC90-F1724E76E55A}">
      <formula1>"Modification MCC"</formula1>
    </dataValidation>
    <dataValidation type="list" allowBlank="1" showInputMessage="1" showErrorMessage="1" sqref="D1:D6" xr:uid="{C32B9455-C289-4EA6-AB3E-8DFDAEC4B543}">
      <formula1>"Obligatoire, Facultatif, Complémentaire"</formula1>
    </dataValidation>
    <dataValidation type="list" allowBlank="1" showInputMessage="1" showErrorMessage="1" sqref="P19:P300" xr:uid="{05C6258F-CFE4-41B3-B7B6-5B6A6AC3B264}">
      <formula1>"CT (Contrôle terminal), Autres"</formula1>
    </dataValidation>
    <dataValidation type="list" allowBlank="1" showInputMessage="1" showErrorMessage="1" sqref="E22:I22 E37:I300" xr:uid="{EF09FB61-67E4-4F1F-96CE-D8531DDDEE39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6B13-8F74-4DF9-964F-83D4AB53AABF}">
  <sheetPr codeName="Feuil5"/>
  <dimension ref="A1:AD291"/>
  <sheetViews>
    <sheetView topLeftCell="A4" zoomScale="85" zoomScaleNormal="85" workbookViewId="0">
      <selection activeCell="G6" sqref="G6:I6"/>
    </sheetView>
  </sheetViews>
  <sheetFormatPr baseColWidth="10" defaultColWidth="11.42578125" defaultRowHeight="15" x14ac:dyDescent="0.25"/>
  <sheetData>
    <row r="1" spans="1:30" x14ac:dyDescent="0.25">
      <c r="A1" s="79" t="s">
        <v>222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AA1" s="80" t="s">
        <v>223</v>
      </c>
      <c r="AB1" s="80"/>
      <c r="AC1" s="80"/>
      <c r="AD1" s="80"/>
    </row>
    <row r="2" spans="1:30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AA2" s="80"/>
      <c r="AB2" s="80"/>
      <c r="AC2" s="80"/>
      <c r="AD2" s="80"/>
    </row>
    <row r="3" spans="1:30" x14ac:dyDescent="0.25">
      <c r="A3" s="80" t="s">
        <v>224</v>
      </c>
      <c r="B3" s="80"/>
      <c r="C3" s="80"/>
      <c r="D3" s="80" t="s">
        <v>225</v>
      </c>
      <c r="E3" s="80"/>
      <c r="F3" s="80"/>
      <c r="G3" s="80" t="s">
        <v>226</v>
      </c>
      <c r="H3" s="80"/>
      <c r="I3" s="80"/>
      <c r="J3" s="80" t="s">
        <v>227</v>
      </c>
      <c r="K3" s="80"/>
      <c r="L3" s="80"/>
      <c r="AA3" s="10" t="s">
        <v>224</v>
      </c>
      <c r="AB3" s="10" t="s">
        <v>225</v>
      </c>
      <c r="AC3" s="10" t="s">
        <v>226</v>
      </c>
      <c r="AD3" s="10" t="s">
        <v>227</v>
      </c>
    </row>
    <row r="4" spans="1:30" x14ac:dyDescent="0.25">
      <c r="A4" s="10" t="s">
        <v>223</v>
      </c>
      <c r="B4" s="10" t="s">
        <v>228</v>
      </c>
      <c r="C4" s="10" t="s">
        <v>229</v>
      </c>
      <c r="D4" s="37" t="s">
        <v>223</v>
      </c>
      <c r="E4" s="37" t="s">
        <v>228</v>
      </c>
      <c r="F4" s="37" t="s">
        <v>229</v>
      </c>
      <c r="G4" s="37" t="s">
        <v>223</v>
      </c>
      <c r="H4" s="37" t="s">
        <v>228</v>
      </c>
      <c r="I4" s="37" t="s">
        <v>229</v>
      </c>
      <c r="J4" s="37" t="s">
        <v>223</v>
      </c>
      <c r="K4" s="37" t="s">
        <v>228</v>
      </c>
      <c r="L4" s="37" t="s">
        <v>229</v>
      </c>
      <c r="AA4" s="10">
        <f>'S1 M1 EMIC'!I19*1.5</f>
        <v>0</v>
      </c>
      <c r="AB4" s="10">
        <f>'S2 M1 EMIC'!I19*1.5</f>
        <v>0</v>
      </c>
      <c r="AC4" s="10">
        <f>'S3 M2 EMIC'!I19*1.5</f>
        <v>0</v>
      </c>
      <c r="AD4" s="10">
        <f>'S4 M2 EMIC'!I19*1.5</f>
        <v>0</v>
      </c>
    </row>
    <row r="5" spans="1:30" x14ac:dyDescent="0.25">
      <c r="A5" s="10">
        <f>SUM(AA4:AA291)</f>
        <v>108</v>
      </c>
      <c r="B5" s="10">
        <f>SUM('S1 M1 EMIC'!J19:J302)</f>
        <v>138</v>
      </c>
      <c r="C5" s="10">
        <f>SUM('S1 M1 EMIC'!K19:K302)</f>
        <v>36</v>
      </c>
      <c r="D5" s="10">
        <f>SUM(AB4:AB291)</f>
        <v>135</v>
      </c>
      <c r="E5" s="10">
        <f>SUM('S2 M1 EMIC'!J19:J302)</f>
        <v>144</v>
      </c>
      <c r="F5" s="10">
        <f>SUM('S2 M1 EMIC'!K19:K302)</f>
        <v>18</v>
      </c>
      <c r="G5" s="10">
        <f>SUM(AC4:AC291)</f>
        <v>72</v>
      </c>
      <c r="H5" s="10">
        <f>SUM('S3 M2 EMIC'!J19:J302)</f>
        <v>90</v>
      </c>
      <c r="I5" s="10">
        <f>SUM('S3 M2 EMIC'!K19:K302)</f>
        <v>18</v>
      </c>
      <c r="J5" s="10">
        <f>SUM(AD4:AD291)</f>
        <v>0</v>
      </c>
      <c r="K5" s="10">
        <f>SUM('S4 M2 EMIC'!J19:J302)</f>
        <v>160</v>
      </c>
      <c r="L5" s="10">
        <f>SUM('S4 M2 EMIC'!K19:K302)</f>
        <v>0</v>
      </c>
      <c r="AA5" s="10">
        <f>'S1 M1 EMIC'!I20*1.5</f>
        <v>27</v>
      </c>
      <c r="AB5" s="10">
        <f>'S2 M1 EMIC'!I20*1.5</f>
        <v>27</v>
      </c>
      <c r="AC5" s="10">
        <f>'S3 M2 EMIC'!I20*1.5</f>
        <v>18</v>
      </c>
      <c r="AD5" s="10">
        <f>'S4 M2 EMIC'!I20*1.5</f>
        <v>0</v>
      </c>
    </row>
    <row r="6" spans="1:30" x14ac:dyDescent="0.25">
      <c r="A6" s="80" t="s">
        <v>230</v>
      </c>
      <c r="B6" s="80"/>
      <c r="C6" s="80"/>
      <c r="D6" s="80" t="s">
        <v>230</v>
      </c>
      <c r="E6" s="80"/>
      <c r="F6" s="80"/>
      <c r="G6" s="80" t="s">
        <v>230</v>
      </c>
      <c r="H6" s="80"/>
      <c r="I6" s="80"/>
      <c r="J6" s="80" t="s">
        <v>230</v>
      </c>
      <c r="K6" s="80"/>
      <c r="L6" s="80"/>
      <c r="AA6" s="10">
        <f>'S1 M1 EMIC'!I21*1.5</f>
        <v>27</v>
      </c>
      <c r="AB6" s="10">
        <f>'S2 M1 EMIC'!I21*1.5</f>
        <v>27</v>
      </c>
      <c r="AC6" s="10">
        <f>'S3 M2 EMIC'!I21*1.5</f>
        <v>18</v>
      </c>
      <c r="AD6" s="10">
        <f>'S4 M2 EMIC'!I21*1.5</f>
        <v>0</v>
      </c>
    </row>
    <row r="7" spans="1:30" x14ac:dyDescent="0.25">
      <c r="A7" s="80">
        <f>SUM(A5,B5,C5)</f>
        <v>282</v>
      </c>
      <c r="B7" s="80"/>
      <c r="C7" s="80"/>
      <c r="D7" s="80">
        <f>SUM(D5,E5,F5)</f>
        <v>297</v>
      </c>
      <c r="E7" s="80"/>
      <c r="F7" s="80"/>
      <c r="G7" s="80">
        <f>SUM(G5,H5,I5)</f>
        <v>180</v>
      </c>
      <c r="H7" s="80"/>
      <c r="I7" s="80"/>
      <c r="J7" s="80">
        <f>SUM(J5,K5,L5)</f>
        <v>160</v>
      </c>
      <c r="K7" s="80"/>
      <c r="L7" s="80"/>
      <c r="AA7" s="10">
        <f>'S1 M1 EMIC'!I22*1.5</f>
        <v>27</v>
      </c>
      <c r="AB7" s="10">
        <f>'S2 M1 EMIC'!I22*1.5</f>
        <v>27</v>
      </c>
      <c r="AC7" s="10">
        <f>'S3 M2 EMIC'!I22*1.5</f>
        <v>0</v>
      </c>
      <c r="AD7" s="10">
        <f>'S4 M2 EMIC'!I22*1.5</f>
        <v>0</v>
      </c>
    </row>
    <row r="8" spans="1:30" x14ac:dyDescent="0.25">
      <c r="A8" s="81" t="s">
        <v>230</v>
      </c>
      <c r="B8" s="82"/>
      <c r="C8" s="82"/>
      <c r="D8" s="82"/>
      <c r="E8" s="82"/>
      <c r="F8" s="83"/>
      <c r="G8" s="81" t="s">
        <v>230</v>
      </c>
      <c r="H8" s="82"/>
      <c r="I8" s="82"/>
      <c r="J8" s="82"/>
      <c r="K8" s="82"/>
      <c r="L8" s="83"/>
      <c r="AA8" s="10">
        <f>'S1 M1 EMIC'!I23*1.5</f>
        <v>27</v>
      </c>
      <c r="AB8" s="10">
        <f>'S2 M1 EMIC'!I23*1.5</f>
        <v>27</v>
      </c>
      <c r="AC8" s="10">
        <f>'S3 M2 EMIC'!I23*1.5</f>
        <v>0</v>
      </c>
      <c r="AD8" s="10">
        <f>'S4 M2 EMIC'!I23*1.5</f>
        <v>0</v>
      </c>
    </row>
    <row r="9" spans="1:30" x14ac:dyDescent="0.25">
      <c r="A9" s="84"/>
      <c r="B9" s="85"/>
      <c r="C9" s="85"/>
      <c r="D9" s="85"/>
      <c r="E9" s="85"/>
      <c r="F9" s="86"/>
      <c r="G9" s="84"/>
      <c r="H9" s="85"/>
      <c r="I9" s="85"/>
      <c r="J9" s="85"/>
      <c r="K9" s="85"/>
      <c r="L9" s="86"/>
      <c r="AA9" s="10">
        <f>'S1 M1 EMIC'!I24*1.5</f>
        <v>0</v>
      </c>
      <c r="AB9" s="10">
        <f>'S2 M1 EMIC'!I24*1.5</f>
        <v>27</v>
      </c>
      <c r="AC9" s="10">
        <f>'S3 M2 EMIC'!I24*1.5</f>
        <v>0</v>
      </c>
      <c r="AD9" s="10">
        <f>'S4 M2 EMIC'!I24*1.5</f>
        <v>0</v>
      </c>
    </row>
    <row r="10" spans="1:30" x14ac:dyDescent="0.25">
      <c r="A10" s="81">
        <f>SUM(A7,D7)</f>
        <v>579</v>
      </c>
      <c r="B10" s="82"/>
      <c r="C10" s="82"/>
      <c r="D10" s="82"/>
      <c r="E10" s="82"/>
      <c r="F10" s="83"/>
      <c r="G10" s="81">
        <f>SUM(G7,J7)</f>
        <v>340</v>
      </c>
      <c r="H10" s="82"/>
      <c r="I10" s="82"/>
      <c r="J10" s="82"/>
      <c r="K10" s="82"/>
      <c r="L10" s="83"/>
      <c r="AA10" s="10">
        <f>'S1 M1 EMIC'!I25*1.5</f>
        <v>0</v>
      </c>
      <c r="AB10" s="10">
        <f>'S2 M1 EMIC'!I25*1.5</f>
        <v>0</v>
      </c>
      <c r="AC10" s="10">
        <f>'S3 M2 EMIC'!I25*1.5</f>
        <v>0</v>
      </c>
      <c r="AD10" s="10">
        <f>'S4 M2 EMIC'!I25*1.5</f>
        <v>0</v>
      </c>
    </row>
    <row r="11" spans="1:30" x14ac:dyDescent="0.25">
      <c r="A11" s="84"/>
      <c r="B11" s="85"/>
      <c r="C11" s="85"/>
      <c r="D11" s="85"/>
      <c r="E11" s="85"/>
      <c r="F11" s="86"/>
      <c r="G11" s="84"/>
      <c r="H11" s="85"/>
      <c r="I11" s="85"/>
      <c r="J11" s="85"/>
      <c r="K11" s="85"/>
      <c r="L11" s="86"/>
      <c r="AA11" s="10">
        <f>'S1 M1 EMIC'!I26*1.5</f>
        <v>0</v>
      </c>
      <c r="AB11" s="10">
        <f>'S2 M1 EMIC'!I26*1.5</f>
        <v>0</v>
      </c>
      <c r="AC11" s="10">
        <f>'S3 M2 EMIC'!I26*1.5</f>
        <v>18</v>
      </c>
      <c r="AD11" s="10">
        <f>'S4 M2 EMIC'!I26*1.5</f>
        <v>0</v>
      </c>
    </row>
    <row r="12" spans="1:30" x14ac:dyDescent="0.25">
      <c r="AA12" s="10">
        <f>'S1 M1 EMIC'!I27*1.5</f>
        <v>0</v>
      </c>
      <c r="AB12" s="10">
        <f>'S2 M1 EMIC'!I27*1.5</f>
        <v>0</v>
      </c>
      <c r="AC12" s="10">
        <f>'S3 M2 EMIC'!I27*1.5</f>
        <v>18</v>
      </c>
      <c r="AD12" s="10">
        <f>'S4 M2 EMIC'!I27*1.5</f>
        <v>0</v>
      </c>
    </row>
    <row r="13" spans="1:30" x14ac:dyDescent="0.25">
      <c r="AA13" s="10">
        <f>'S1 M1 EMIC'!I28*1.5</f>
        <v>0</v>
      </c>
      <c r="AB13" s="10">
        <f>'S2 M1 EMIC'!I28*1.5</f>
        <v>0</v>
      </c>
      <c r="AC13" s="10">
        <f>'S3 M2 EMIC'!I28*1.5</f>
        <v>0</v>
      </c>
      <c r="AD13" s="10">
        <f>'S4 M2 EMIC'!I28*1.5</f>
        <v>0</v>
      </c>
    </row>
    <row r="14" spans="1:30" x14ac:dyDescent="0.25">
      <c r="A14" s="87" t="s">
        <v>231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N14" s="88" t="s">
        <v>232</v>
      </c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AA14" s="10">
        <f>'S1 M1 EMIC'!I29*1.5</f>
        <v>0</v>
      </c>
      <c r="AB14" s="10">
        <f>'S2 M1 EMIC'!I29*1.5</f>
        <v>0</v>
      </c>
      <c r="AC14" s="10">
        <f>'S3 M2 EMIC'!I29*1.5</f>
        <v>0</v>
      </c>
      <c r="AD14" s="10">
        <f>'S4 M2 EMIC'!I29*1.5</f>
        <v>0</v>
      </c>
    </row>
    <row r="15" spans="1:30" x14ac:dyDescent="0.25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AA15" s="10">
        <f>'S1 M1 EMIC'!I30*1.5</f>
        <v>0</v>
      </c>
      <c r="AB15" s="10">
        <f>'S2 M1 EMIC'!I30*1.5</f>
        <v>0</v>
      </c>
      <c r="AC15" s="10">
        <f>'S3 M2 EMIC'!I30*1.5</f>
        <v>0</v>
      </c>
      <c r="AD15" s="10">
        <f>'S4 M2 EMIC'!I30*1.5</f>
        <v>0</v>
      </c>
    </row>
    <row r="16" spans="1:30" x14ac:dyDescent="0.25">
      <c r="A16" s="80" t="s">
        <v>224</v>
      </c>
      <c r="B16" s="80"/>
      <c r="C16" s="80"/>
      <c r="D16" s="89" t="s">
        <v>225</v>
      </c>
      <c r="E16" s="90"/>
      <c r="F16" s="91"/>
      <c r="G16" s="80" t="s">
        <v>226</v>
      </c>
      <c r="H16" s="80"/>
      <c r="I16" s="80"/>
      <c r="J16" s="80" t="s">
        <v>227</v>
      </c>
      <c r="K16" s="80"/>
      <c r="L16" s="80"/>
      <c r="N16" s="80" t="s">
        <v>224</v>
      </c>
      <c r="O16" s="80"/>
      <c r="P16" s="80"/>
      <c r="Q16" s="80" t="s">
        <v>225</v>
      </c>
      <c r="R16" s="80"/>
      <c r="S16" s="80"/>
      <c r="T16" s="80" t="s">
        <v>226</v>
      </c>
      <c r="U16" s="80"/>
      <c r="V16" s="80"/>
      <c r="W16" s="80" t="s">
        <v>227</v>
      </c>
      <c r="X16" s="80"/>
      <c r="Y16" s="80"/>
      <c r="AA16" s="10">
        <f>'S1 M1 EMIC'!I31*1.5</f>
        <v>0</v>
      </c>
      <c r="AB16" s="10">
        <f>'S2 M1 EMIC'!I31*1.5</f>
        <v>0</v>
      </c>
      <c r="AC16" s="10">
        <f>'S3 M2 EMIC'!I31*1.5</f>
        <v>0</v>
      </c>
      <c r="AD16" s="10">
        <f>'S4 M2 EMIC'!I31*1.5</f>
        <v>0</v>
      </c>
    </row>
    <row r="17" spans="1:30" x14ac:dyDescent="0.25">
      <c r="A17" s="10" t="s">
        <v>223</v>
      </c>
      <c r="B17" s="10" t="s">
        <v>228</v>
      </c>
      <c r="C17" s="10" t="s">
        <v>229</v>
      </c>
      <c r="D17" s="10" t="s">
        <v>223</v>
      </c>
      <c r="E17" s="10" t="s">
        <v>228</v>
      </c>
      <c r="F17" s="10" t="s">
        <v>229</v>
      </c>
      <c r="G17" s="10" t="s">
        <v>223</v>
      </c>
      <c r="H17" s="10" t="s">
        <v>228</v>
      </c>
      <c r="I17" s="10" t="s">
        <v>229</v>
      </c>
      <c r="J17" s="10" t="s">
        <v>223</v>
      </c>
      <c r="K17" s="10" t="s">
        <v>228</v>
      </c>
      <c r="L17" s="10" t="s">
        <v>229</v>
      </c>
      <c r="N17" s="10" t="s">
        <v>223</v>
      </c>
      <c r="O17" s="10" t="s">
        <v>228</v>
      </c>
      <c r="P17" s="10" t="s">
        <v>229</v>
      </c>
      <c r="Q17" s="10" t="s">
        <v>223</v>
      </c>
      <c r="R17" s="10" t="s">
        <v>228</v>
      </c>
      <c r="S17" s="10" t="s">
        <v>229</v>
      </c>
      <c r="T17" s="10" t="s">
        <v>223</v>
      </c>
      <c r="U17" s="10" t="s">
        <v>228</v>
      </c>
      <c r="V17" s="10" t="s">
        <v>229</v>
      </c>
      <c r="W17" s="10" t="s">
        <v>223</v>
      </c>
      <c r="X17" s="10" t="s">
        <v>228</v>
      </c>
      <c r="Y17" s="10" t="s">
        <v>229</v>
      </c>
      <c r="AA17" s="10">
        <f>'S1 M1 EMIC'!I32*1.5</f>
        <v>0</v>
      </c>
      <c r="AB17" s="10">
        <f>'S2 M1 EMIC'!I32*1.5</f>
        <v>0</v>
      </c>
      <c r="AC17" s="10">
        <f>'S3 M2 EMIC'!I32*1.5</f>
        <v>0</v>
      </c>
      <c r="AD17" s="10">
        <f>'S4 M2 EMIC'!I32*1.5</f>
        <v>0</v>
      </c>
    </row>
    <row r="18" spans="1:30" x14ac:dyDescent="0.25">
      <c r="A18" s="10">
        <f>A5-N18</f>
        <v>27</v>
      </c>
      <c r="B18" s="10">
        <f>B5-O18</f>
        <v>138</v>
      </c>
      <c r="C18" s="10">
        <f>C5-P18</f>
        <v>36</v>
      </c>
      <c r="D18" s="10">
        <f t="shared" ref="D18:K18" si="0">D5-Q18</f>
        <v>27</v>
      </c>
      <c r="E18" s="10">
        <f t="shared" si="0"/>
        <v>144</v>
      </c>
      <c r="F18" s="10">
        <f t="shared" ca="1" si="0"/>
        <v>18</v>
      </c>
      <c r="G18" s="10">
        <f t="shared" si="0"/>
        <v>72</v>
      </c>
      <c r="H18" s="10">
        <f t="shared" si="0"/>
        <v>90</v>
      </c>
      <c r="I18" s="10">
        <f t="shared" si="0"/>
        <v>18</v>
      </c>
      <c r="J18" s="10">
        <f t="shared" si="0"/>
        <v>0</v>
      </c>
      <c r="K18" s="10">
        <f t="shared" si="0"/>
        <v>160</v>
      </c>
      <c r="L18" s="10">
        <f>L5-Y18</f>
        <v>0</v>
      </c>
      <c r="N18" s="10">
        <f>SUMIF('S1 M1 EMIC'!M19:M302,"Portée",'S1 M1 EMIC'!I19:I302)*1.5</f>
        <v>81</v>
      </c>
      <c r="O18" s="10">
        <f>SUMIF('S1 M1 EMIC'!M19:M302,"Portée",'S1 M1 EMIC'!J19:J302)</f>
        <v>0</v>
      </c>
      <c r="P18" s="10">
        <f>SUMIF('S1 M1 EMIC'!M19:M302,"Portée",'S1 M1 EMIC'!K19:K302)</f>
        <v>0</v>
      </c>
      <c r="Q18" s="10">
        <f>SUMIF('S2 M1 EMIC'!M19:M302,"Portée",'S2 M1 EMIC'!I19:I302)*1.5</f>
        <v>108</v>
      </c>
      <c r="R18" s="10">
        <f>SUMIF('S2 M1 EMIC'!M19:M302,"Portée",'S2 M1 EMIC'!J19:J302)</f>
        <v>0</v>
      </c>
      <c r="S18" s="10">
        <f ca="1">SUMIF('S2 M1 EMIC'!M9:M302,"Portée",'S2 M1 EMIC'!K19:K302)</f>
        <v>0</v>
      </c>
      <c r="T18" s="10">
        <f>SUMIF('S3 M2 EMIC'!M19:M302,"Portée",'S3 M2 EMIC'!I19:I302)*1.5</f>
        <v>0</v>
      </c>
      <c r="U18" s="10">
        <f>SUMIF('S3 M2 EMIC'!M19:M302,"Portée",'S3 M2 EMIC'!J19:J302)</f>
        <v>0</v>
      </c>
      <c r="V18" s="10">
        <f>SUMIF('S3 M2 EMIC'!M19:M302,"Portée",'S3 M2 EMIC'!K19:K302)</f>
        <v>0</v>
      </c>
      <c r="W18" s="10">
        <f>SUMIF('S4 M2 EMIC'!M19:M302,"Portée",'S4 M2 EMIC'!I19:I302)*1.5</f>
        <v>0</v>
      </c>
      <c r="X18" s="10">
        <f>SUMIF('S4 M2 EMIC'!M19:M302,"Portée",'S4 M2 EMIC'!J19:J302)</f>
        <v>0</v>
      </c>
      <c r="Y18" s="10">
        <f>SUMIF('S4 M2 EMIC'!M19:M302,"Portée",'S4 M2 EMIC'!K19:K302)</f>
        <v>0</v>
      </c>
      <c r="AA18" s="10">
        <f>'S1 M1 EMIC'!I33*1.5</f>
        <v>0</v>
      </c>
      <c r="AB18" s="10">
        <f>'S2 M1 EMIC'!I33*1.5</f>
        <v>0</v>
      </c>
      <c r="AC18" s="10">
        <f>'S3 M2 EMIC'!I33*1.5</f>
        <v>0</v>
      </c>
      <c r="AD18" s="10">
        <f>'S4 M2 EMIC'!I33*1.5</f>
        <v>0</v>
      </c>
    </row>
    <row r="19" spans="1:30" x14ac:dyDescent="0.25">
      <c r="A19" s="80" t="s">
        <v>230</v>
      </c>
      <c r="B19" s="80"/>
      <c r="C19" s="80"/>
      <c r="D19" s="80" t="s">
        <v>230</v>
      </c>
      <c r="E19" s="80"/>
      <c r="F19" s="80"/>
      <c r="G19" s="80" t="s">
        <v>230</v>
      </c>
      <c r="H19" s="80"/>
      <c r="I19" s="80"/>
      <c r="J19" s="80" t="s">
        <v>230</v>
      </c>
      <c r="K19" s="80"/>
      <c r="L19" s="80"/>
      <c r="AA19" s="10">
        <f>'S1 M1 EMIC'!I34*1.5</f>
        <v>0</v>
      </c>
      <c r="AB19" s="10">
        <f>'S2 M1 EMIC'!I34*1.5</f>
        <v>0</v>
      </c>
      <c r="AC19" s="10">
        <f>'S3 M2 EMIC'!I34*1.5</f>
        <v>0</v>
      </c>
      <c r="AD19" s="10">
        <f>'S4 M2 EMIC'!I34*1.5</f>
        <v>0</v>
      </c>
    </row>
    <row r="20" spans="1:30" x14ac:dyDescent="0.25">
      <c r="A20" s="80">
        <f>SUM(A18,B18,C18)</f>
        <v>201</v>
      </c>
      <c r="B20" s="80"/>
      <c r="C20" s="80"/>
      <c r="D20" s="80">
        <f ca="1">SUM(D18,E18,F18)</f>
        <v>189</v>
      </c>
      <c r="E20" s="80"/>
      <c r="F20" s="80"/>
      <c r="G20" s="80">
        <f>SUM(G18,H18,I18)</f>
        <v>180</v>
      </c>
      <c r="H20" s="80"/>
      <c r="I20" s="80"/>
      <c r="J20" s="80">
        <f>SUM(J18,K18,L18)</f>
        <v>160</v>
      </c>
      <c r="K20" s="80"/>
      <c r="L20" s="80"/>
      <c r="AA20" s="10">
        <f>'S1 M1 EMIC'!I35*1.5</f>
        <v>0</v>
      </c>
      <c r="AB20" s="10">
        <f>'S2 M1 EMIC'!I35*1.5</f>
        <v>0</v>
      </c>
      <c r="AC20" s="10">
        <f>'S3 M2 EMIC'!I37*1.5</f>
        <v>0</v>
      </c>
      <c r="AD20" s="10">
        <f>'S4 M2 EMIC'!I35*1.5</f>
        <v>0</v>
      </c>
    </row>
    <row r="21" spans="1:30" ht="29.45" customHeight="1" x14ac:dyDescent="0.25">
      <c r="A21" s="89" t="s">
        <v>230</v>
      </c>
      <c r="B21" s="90"/>
      <c r="C21" s="90"/>
      <c r="D21" s="90"/>
      <c r="E21" s="90"/>
      <c r="F21" s="91"/>
      <c r="G21" s="89" t="s">
        <v>230</v>
      </c>
      <c r="H21" s="90"/>
      <c r="I21" s="90"/>
      <c r="J21" s="90"/>
      <c r="K21" s="90"/>
      <c r="L21" s="91"/>
      <c r="AA21" s="10">
        <f>'S1 M1 EMIC'!I36*1.5</f>
        <v>0</v>
      </c>
      <c r="AB21" s="10">
        <f>'S2 M1 EMIC'!I36*1.5</f>
        <v>0</v>
      </c>
      <c r="AC21" s="10">
        <f>'S3 M2 EMIC'!I38*1.5</f>
        <v>0</v>
      </c>
      <c r="AD21" s="10">
        <f>'S4 M2 EMIC'!I36*1.5</f>
        <v>0</v>
      </c>
    </row>
    <row r="22" spans="1:30" ht="29.1" customHeight="1" x14ac:dyDescent="0.25">
      <c r="A22" s="89">
        <f ca="1">SUM(A20,D20)</f>
        <v>390</v>
      </c>
      <c r="B22" s="90"/>
      <c r="C22" s="90"/>
      <c r="D22" s="90"/>
      <c r="E22" s="90"/>
      <c r="F22" s="91"/>
      <c r="G22" s="89">
        <f>SUM(G20,J20)</f>
        <v>340</v>
      </c>
      <c r="H22" s="90"/>
      <c r="I22" s="90"/>
      <c r="J22" s="90"/>
      <c r="K22" s="90"/>
      <c r="L22" s="91"/>
      <c r="AA22" s="10">
        <f>'S1 M1 EMIC'!I37*1.5</f>
        <v>0</v>
      </c>
      <c r="AB22" s="10">
        <f>'S2 M1 EMIC'!I37*1.5</f>
        <v>0</v>
      </c>
      <c r="AC22" s="10">
        <f>'S3 M2 EMIC'!I39*1.5</f>
        <v>0</v>
      </c>
      <c r="AD22" s="10">
        <f>'S4 M2 EMIC'!I39*1.5</f>
        <v>0</v>
      </c>
    </row>
    <row r="23" spans="1:30" x14ac:dyDescent="0.25">
      <c r="AA23" s="10">
        <f>'S1 M1 EMIC'!I38*1.5</f>
        <v>0</v>
      </c>
      <c r="AB23" s="10">
        <f>'S2 M1 EMIC'!I39*1.5</f>
        <v>0</v>
      </c>
      <c r="AC23" s="10">
        <f>'S3 M2 EMIC'!I40*1.5</f>
        <v>0</v>
      </c>
      <c r="AD23" s="10">
        <f>'S4 M2 EMIC'!I40*1.5</f>
        <v>0</v>
      </c>
    </row>
    <row r="24" spans="1:30" x14ac:dyDescent="0.25">
      <c r="AA24" s="10">
        <f>'S1 M1 EMIC'!I40*1.5</f>
        <v>0</v>
      </c>
      <c r="AB24" s="10">
        <f>'S2 M1 EMIC'!I41*1.5</f>
        <v>0</v>
      </c>
      <c r="AC24" s="10">
        <f>'S3 M2 EMIC'!I41*1.5</f>
        <v>0</v>
      </c>
      <c r="AD24" s="10">
        <f>'S4 M2 EMIC'!I41*1.5</f>
        <v>0</v>
      </c>
    </row>
    <row r="25" spans="1:30" x14ac:dyDescent="0.25">
      <c r="AA25" s="10">
        <f>'S1 M1 EMIC'!I42*1.5</f>
        <v>0</v>
      </c>
      <c r="AB25" s="10">
        <f>'S2 M1 EMIC'!I42*1.5</f>
        <v>0</v>
      </c>
      <c r="AC25" s="10">
        <f>'S3 M2 EMIC'!I42*1.5</f>
        <v>0</v>
      </c>
      <c r="AD25" s="10">
        <f>'S4 M2 EMIC'!I42*1.5</f>
        <v>0</v>
      </c>
    </row>
    <row r="26" spans="1:30" x14ac:dyDescent="0.25">
      <c r="AA26" s="10">
        <f>'S1 M1 EMIC'!I43*1.5</f>
        <v>0</v>
      </c>
      <c r="AB26" s="10">
        <f>'S2 M1 EMIC'!I43*1.5</f>
        <v>0</v>
      </c>
      <c r="AC26" s="10">
        <f>'S3 M2 EMIC'!I43*1.5</f>
        <v>0</v>
      </c>
      <c r="AD26" s="10">
        <f>'S4 M2 EMIC'!I43*1.5</f>
        <v>0</v>
      </c>
    </row>
    <row r="27" spans="1:30" x14ac:dyDescent="0.25">
      <c r="AA27" s="10">
        <f>'S1 M1 EMIC'!I44*1.5</f>
        <v>0</v>
      </c>
      <c r="AB27" s="10">
        <f>'S2 M1 EMIC'!I44*1.5</f>
        <v>0</v>
      </c>
      <c r="AC27" s="10">
        <f>'S3 M2 EMIC'!I44*1.5</f>
        <v>0</v>
      </c>
      <c r="AD27" s="10">
        <f>'S4 M2 EMIC'!I44*1.5</f>
        <v>0</v>
      </c>
    </row>
    <row r="28" spans="1:30" x14ac:dyDescent="0.25">
      <c r="AA28" s="10">
        <f>'S1 M1 EMIC'!I45*1.5</f>
        <v>0</v>
      </c>
      <c r="AB28" s="10">
        <f>'S2 M1 EMIC'!I45*1.5</f>
        <v>0</v>
      </c>
      <c r="AC28" s="10">
        <f>'S3 M2 EMIC'!I45*1.5</f>
        <v>0</v>
      </c>
      <c r="AD28" s="10">
        <f>'S4 M2 EMIC'!I45*1.5</f>
        <v>0</v>
      </c>
    </row>
    <row r="29" spans="1:30" x14ac:dyDescent="0.25">
      <c r="AA29" s="10">
        <f>'S1 M1 EMIC'!I46*1.5</f>
        <v>0</v>
      </c>
      <c r="AB29" s="10">
        <f>'S2 M1 EMIC'!I46*1.5</f>
        <v>0</v>
      </c>
      <c r="AC29" s="10">
        <f>'S3 M2 EMIC'!I46*1.5</f>
        <v>0</v>
      </c>
      <c r="AD29" s="10">
        <f>'S4 M2 EMIC'!I46*1.5</f>
        <v>0</v>
      </c>
    </row>
    <row r="30" spans="1:30" x14ac:dyDescent="0.25">
      <c r="AA30" s="10">
        <f>'S1 M1 EMIC'!I47*1.5</f>
        <v>0</v>
      </c>
      <c r="AB30" s="10">
        <f>'S2 M1 EMIC'!I47*1.5</f>
        <v>0</v>
      </c>
      <c r="AC30" s="10">
        <f>'S3 M2 EMIC'!I47*1.5</f>
        <v>0</v>
      </c>
      <c r="AD30" s="10">
        <f>'S4 M2 EMIC'!I47*1.5</f>
        <v>0</v>
      </c>
    </row>
    <row r="31" spans="1:30" x14ac:dyDescent="0.25">
      <c r="AA31" s="10">
        <f>'S1 M1 EMIC'!I48*1.5</f>
        <v>0</v>
      </c>
      <c r="AB31" s="10">
        <f>'S2 M1 EMIC'!I48*1.5</f>
        <v>0</v>
      </c>
      <c r="AC31" s="10">
        <f>'S3 M2 EMIC'!I48*1.5</f>
        <v>0</v>
      </c>
      <c r="AD31" s="10">
        <f>'S4 M2 EMIC'!I48*1.5</f>
        <v>0</v>
      </c>
    </row>
    <row r="32" spans="1:30" x14ac:dyDescent="0.25">
      <c r="AA32" s="10">
        <f>'S1 M1 EMIC'!I49*1.5</f>
        <v>0</v>
      </c>
      <c r="AB32" s="10">
        <f>'S2 M1 EMIC'!I49*1.5</f>
        <v>0</v>
      </c>
      <c r="AC32" s="10">
        <f>'S3 M2 EMIC'!I49*1.5</f>
        <v>0</v>
      </c>
      <c r="AD32" s="10">
        <f>'S4 M2 EMIC'!I49*1.5</f>
        <v>0</v>
      </c>
    </row>
    <row r="33" spans="27:30" x14ac:dyDescent="0.25">
      <c r="AA33" s="10">
        <f>'S1 M1 EMIC'!I50*1.5</f>
        <v>0</v>
      </c>
      <c r="AB33" s="10">
        <f>'S2 M1 EMIC'!I50*1.5</f>
        <v>0</v>
      </c>
      <c r="AC33" s="10">
        <f>'S3 M2 EMIC'!I50*1.5</f>
        <v>0</v>
      </c>
      <c r="AD33" s="10">
        <f>'S4 M2 EMIC'!I50*1.5</f>
        <v>0</v>
      </c>
    </row>
    <row r="34" spans="27:30" x14ac:dyDescent="0.25">
      <c r="AA34" s="10">
        <f>'S1 M1 EMIC'!I51*1.5</f>
        <v>0</v>
      </c>
      <c r="AB34" s="10">
        <f>'S2 M1 EMIC'!I51*1.5</f>
        <v>0</v>
      </c>
      <c r="AC34" s="10">
        <f>'S3 M2 EMIC'!I51*1.5</f>
        <v>0</v>
      </c>
      <c r="AD34" s="10">
        <f>'S4 M2 EMIC'!I51*1.5</f>
        <v>0</v>
      </c>
    </row>
    <row r="35" spans="27:30" x14ac:dyDescent="0.25">
      <c r="AA35" s="10">
        <f>'S1 M1 EMIC'!I52*1.5</f>
        <v>0</v>
      </c>
      <c r="AB35" s="10">
        <f>'S2 M1 EMIC'!I52*1.5</f>
        <v>0</v>
      </c>
      <c r="AC35" s="10">
        <f>'S3 M2 EMIC'!I52*1.5</f>
        <v>0</v>
      </c>
      <c r="AD35" s="10">
        <f>'S4 M2 EMIC'!I52*1.5</f>
        <v>0</v>
      </c>
    </row>
    <row r="36" spans="27:30" x14ac:dyDescent="0.25">
      <c r="AA36" s="10">
        <f>'S1 M1 EMIC'!I53*1.5</f>
        <v>0</v>
      </c>
      <c r="AB36" s="10">
        <f>'S2 M1 EMIC'!I53*1.5</f>
        <v>0</v>
      </c>
      <c r="AC36" s="10">
        <f>'S3 M2 EMIC'!I53*1.5</f>
        <v>0</v>
      </c>
      <c r="AD36" s="10">
        <f>'S4 M2 EMIC'!I53*1.5</f>
        <v>0</v>
      </c>
    </row>
    <row r="37" spans="27:30" x14ac:dyDescent="0.25">
      <c r="AA37" s="10">
        <f>'S1 M1 EMIC'!I54*1.5</f>
        <v>0</v>
      </c>
      <c r="AB37" s="10">
        <f>'S2 M1 EMIC'!I54*1.5</f>
        <v>0</v>
      </c>
      <c r="AC37" s="10">
        <f>'S3 M2 EMIC'!I54*1.5</f>
        <v>0</v>
      </c>
      <c r="AD37" s="10">
        <f>'S4 M2 EMIC'!I54*1.5</f>
        <v>0</v>
      </c>
    </row>
    <row r="38" spans="27:30" x14ac:dyDescent="0.25">
      <c r="AA38" s="10">
        <f>'S1 M1 EMIC'!I55*1.5</f>
        <v>0</v>
      </c>
      <c r="AB38" s="10">
        <f>'S2 M1 EMIC'!I55*1.5</f>
        <v>0</v>
      </c>
      <c r="AC38" s="10">
        <f>'S3 M2 EMIC'!I55*1.5</f>
        <v>0</v>
      </c>
      <c r="AD38" s="10">
        <f>'S4 M2 EMIC'!I55*1.5</f>
        <v>0</v>
      </c>
    </row>
    <row r="39" spans="27:30" x14ac:dyDescent="0.25">
      <c r="AA39" s="10">
        <f>'S1 M1 EMIC'!I56*1.5</f>
        <v>0</v>
      </c>
      <c r="AB39" s="10">
        <f>'S2 M1 EMIC'!I56*1.5</f>
        <v>0</v>
      </c>
      <c r="AC39" s="10">
        <f>'S3 M2 EMIC'!I56*1.5</f>
        <v>0</v>
      </c>
      <c r="AD39" s="10">
        <f>'S4 M2 EMIC'!I56*1.5</f>
        <v>0</v>
      </c>
    </row>
    <row r="40" spans="27:30" x14ac:dyDescent="0.25">
      <c r="AA40" s="10">
        <f>'S1 M1 EMIC'!I57*1.5</f>
        <v>0</v>
      </c>
      <c r="AB40" s="10">
        <f>'S2 M1 EMIC'!I57*1.5</f>
        <v>0</v>
      </c>
      <c r="AC40" s="10">
        <f>'S3 M2 EMIC'!I57*1.5</f>
        <v>0</v>
      </c>
      <c r="AD40" s="10">
        <f>'S4 M2 EMIC'!I57*1.5</f>
        <v>0</v>
      </c>
    </row>
    <row r="41" spans="27:30" x14ac:dyDescent="0.25">
      <c r="AA41" s="10">
        <f>'S1 M1 EMIC'!I58*1.5</f>
        <v>0</v>
      </c>
      <c r="AB41" s="10">
        <f>'S2 M1 EMIC'!I58*1.5</f>
        <v>0</v>
      </c>
      <c r="AC41" s="10">
        <f>'S3 M2 EMIC'!I58*1.5</f>
        <v>0</v>
      </c>
      <c r="AD41" s="10">
        <f>'S4 M2 EMIC'!I58*1.5</f>
        <v>0</v>
      </c>
    </row>
    <row r="42" spans="27:30" x14ac:dyDescent="0.25">
      <c r="AA42" s="10">
        <f>'S1 M1 EMIC'!I59*1.5</f>
        <v>0</v>
      </c>
      <c r="AB42" s="10">
        <f>'S2 M1 EMIC'!I59*1.5</f>
        <v>0</v>
      </c>
      <c r="AC42" s="10">
        <f>'S3 M2 EMIC'!I59*1.5</f>
        <v>0</v>
      </c>
      <c r="AD42" s="10">
        <f>'S4 M2 EMIC'!I59*1.5</f>
        <v>0</v>
      </c>
    </row>
    <row r="43" spans="27:30" x14ac:dyDescent="0.25">
      <c r="AA43" s="10">
        <f>'S1 M1 EMIC'!I60*1.5</f>
        <v>0</v>
      </c>
      <c r="AB43" s="10">
        <f>'S2 M1 EMIC'!I60*1.5</f>
        <v>0</v>
      </c>
      <c r="AC43" s="10">
        <f>'S3 M2 EMIC'!I60*1.5</f>
        <v>0</v>
      </c>
      <c r="AD43" s="10">
        <f>'S4 M2 EMIC'!I60*1.5</f>
        <v>0</v>
      </c>
    </row>
    <row r="44" spans="27:30" x14ac:dyDescent="0.25">
      <c r="AA44" s="10">
        <f>'S1 M1 EMIC'!I61*1.5</f>
        <v>0</v>
      </c>
      <c r="AB44" s="10">
        <f>'S2 M1 EMIC'!I61*1.5</f>
        <v>0</v>
      </c>
      <c r="AC44" s="10">
        <f>'S3 M2 EMIC'!I61*1.5</f>
        <v>0</v>
      </c>
      <c r="AD44" s="10">
        <f>'S4 M2 EMIC'!I61*1.5</f>
        <v>0</v>
      </c>
    </row>
    <row r="45" spans="27:30" x14ac:dyDescent="0.25">
      <c r="AA45" s="10">
        <f>'S1 M1 EMIC'!I62*1.5</f>
        <v>0</v>
      </c>
      <c r="AB45" s="10">
        <f>'S2 M1 EMIC'!I62*1.5</f>
        <v>0</v>
      </c>
      <c r="AC45" s="10">
        <f>'S3 M2 EMIC'!I62*1.5</f>
        <v>0</v>
      </c>
      <c r="AD45" s="10">
        <f>'S4 M2 EMIC'!I62*1.5</f>
        <v>0</v>
      </c>
    </row>
    <row r="46" spans="27:30" x14ac:dyDescent="0.25">
      <c r="AA46" s="10">
        <f>'S1 M1 EMIC'!I63*1.5</f>
        <v>0</v>
      </c>
      <c r="AB46" s="10">
        <f>'S2 M1 EMIC'!I63*1.5</f>
        <v>0</v>
      </c>
      <c r="AC46" s="10">
        <f>'S3 M2 EMIC'!I63*1.5</f>
        <v>0</v>
      </c>
      <c r="AD46" s="10">
        <f>'S4 M2 EMIC'!I63*1.5</f>
        <v>0</v>
      </c>
    </row>
    <row r="47" spans="27:30" x14ac:dyDescent="0.25">
      <c r="AA47" s="10">
        <f>'S1 M1 EMIC'!I64*1.5</f>
        <v>0</v>
      </c>
      <c r="AB47" s="10">
        <f>'S2 M1 EMIC'!I64*1.5</f>
        <v>0</v>
      </c>
      <c r="AC47" s="10">
        <f>'S3 M2 EMIC'!I64*1.5</f>
        <v>0</v>
      </c>
      <c r="AD47" s="10">
        <f>'S4 M2 EMIC'!I64*1.5</f>
        <v>0</v>
      </c>
    </row>
    <row r="48" spans="27:30" x14ac:dyDescent="0.25">
      <c r="AA48" s="10">
        <f>'S1 M1 EMIC'!I65*1.5</f>
        <v>0</v>
      </c>
      <c r="AB48" s="10">
        <f>'S2 M1 EMIC'!I65*1.5</f>
        <v>0</v>
      </c>
      <c r="AC48" s="10">
        <f>'S3 M2 EMIC'!I65*1.5</f>
        <v>0</v>
      </c>
      <c r="AD48" s="10">
        <f>'S4 M2 EMIC'!I65*1.5</f>
        <v>0</v>
      </c>
    </row>
    <row r="49" spans="27:30" x14ac:dyDescent="0.25">
      <c r="AA49" s="10">
        <f>'S1 M1 EMIC'!I66*1.5</f>
        <v>0</v>
      </c>
      <c r="AB49" s="10">
        <f>'S2 M1 EMIC'!I66*1.5</f>
        <v>0</v>
      </c>
      <c r="AC49" s="10">
        <f>'S3 M2 EMIC'!I66*1.5</f>
        <v>0</v>
      </c>
      <c r="AD49" s="10">
        <f>'S4 M2 EMIC'!I66*1.5</f>
        <v>0</v>
      </c>
    </row>
    <row r="50" spans="27:30" x14ac:dyDescent="0.25">
      <c r="AA50" s="10">
        <f>'S1 M1 EMIC'!I67*1.5</f>
        <v>0</v>
      </c>
      <c r="AB50" s="10">
        <f>'S2 M1 EMIC'!I67*1.5</f>
        <v>0</v>
      </c>
      <c r="AC50" s="10">
        <f>'S3 M2 EMIC'!I67*1.5</f>
        <v>0</v>
      </c>
      <c r="AD50" s="10">
        <f>'S4 M2 EMIC'!I67*1.5</f>
        <v>0</v>
      </c>
    </row>
    <row r="51" spans="27:30" x14ac:dyDescent="0.25">
      <c r="AA51" s="10">
        <f>'S1 M1 EMIC'!I68*1.5</f>
        <v>0</v>
      </c>
      <c r="AB51" s="10">
        <f>'S2 M1 EMIC'!I68*1.5</f>
        <v>0</v>
      </c>
      <c r="AC51" s="10">
        <f>'S3 M2 EMIC'!I68*1.5</f>
        <v>0</v>
      </c>
      <c r="AD51" s="10">
        <f>'S4 M2 EMIC'!I68*1.5</f>
        <v>0</v>
      </c>
    </row>
    <row r="52" spans="27:30" x14ac:dyDescent="0.25">
      <c r="AA52" s="10">
        <f>'S1 M1 EMIC'!I69*1.5</f>
        <v>0</v>
      </c>
      <c r="AB52" s="10">
        <f>'S2 M1 EMIC'!I69*1.5</f>
        <v>0</v>
      </c>
      <c r="AC52" s="10">
        <f>'S3 M2 EMIC'!I69*1.5</f>
        <v>0</v>
      </c>
      <c r="AD52" s="10">
        <f>'S4 M2 EMIC'!I69*1.5</f>
        <v>0</v>
      </c>
    </row>
    <row r="53" spans="27:30" x14ac:dyDescent="0.25">
      <c r="AA53" s="10">
        <f>'S1 M1 EMIC'!I70*1.5</f>
        <v>0</v>
      </c>
      <c r="AB53" s="10">
        <f>'S2 M1 EMIC'!I70*1.5</f>
        <v>0</v>
      </c>
      <c r="AC53" s="10">
        <f>'S3 M2 EMIC'!I70*1.5</f>
        <v>0</v>
      </c>
      <c r="AD53" s="10">
        <f>'S4 M2 EMIC'!I70*1.5</f>
        <v>0</v>
      </c>
    </row>
    <row r="54" spans="27:30" x14ac:dyDescent="0.25">
      <c r="AA54" s="10">
        <f>'S1 M1 EMIC'!I71*1.5</f>
        <v>0</v>
      </c>
      <c r="AB54" s="10">
        <f>'S2 M1 EMIC'!I71*1.5</f>
        <v>0</v>
      </c>
      <c r="AC54" s="10">
        <f>'S3 M2 EMIC'!I71*1.5</f>
        <v>0</v>
      </c>
      <c r="AD54" s="10">
        <f>'S4 M2 EMIC'!I71*1.5</f>
        <v>0</v>
      </c>
    </row>
    <row r="55" spans="27:30" x14ac:dyDescent="0.25">
      <c r="AA55" s="10">
        <f>'S1 M1 EMIC'!I72*1.5</f>
        <v>0</v>
      </c>
      <c r="AB55" s="10">
        <f>'S2 M1 EMIC'!I72*1.5</f>
        <v>0</v>
      </c>
      <c r="AC55" s="10">
        <f>'S3 M2 EMIC'!I72*1.5</f>
        <v>0</v>
      </c>
      <c r="AD55" s="10">
        <f>'S4 M2 EMIC'!I72*1.5</f>
        <v>0</v>
      </c>
    </row>
    <row r="56" spans="27:30" x14ac:dyDescent="0.25">
      <c r="AA56" s="10">
        <f>'S1 M1 EMIC'!I73*1.5</f>
        <v>0</v>
      </c>
      <c r="AB56" s="10">
        <f>'S2 M1 EMIC'!I73*1.5</f>
        <v>0</v>
      </c>
      <c r="AC56" s="10">
        <f>'S3 M2 EMIC'!I73*1.5</f>
        <v>0</v>
      </c>
      <c r="AD56" s="10">
        <f>'S4 M2 EMIC'!I73*1.5</f>
        <v>0</v>
      </c>
    </row>
    <row r="57" spans="27:30" x14ac:dyDescent="0.25">
      <c r="AA57" s="10">
        <f>'S1 M1 EMIC'!I74*1.5</f>
        <v>0</v>
      </c>
      <c r="AB57" s="10">
        <f>'S2 M1 EMIC'!I74*1.5</f>
        <v>0</v>
      </c>
      <c r="AC57" s="10">
        <f>'S3 M2 EMIC'!I74*1.5</f>
        <v>0</v>
      </c>
      <c r="AD57" s="10">
        <f>'S4 M2 EMIC'!I74*1.5</f>
        <v>0</v>
      </c>
    </row>
    <row r="58" spans="27:30" x14ac:dyDescent="0.25">
      <c r="AA58" s="10">
        <f>'S1 M1 EMIC'!I75*1.5</f>
        <v>0</v>
      </c>
      <c r="AB58" s="10">
        <f>'S2 M1 EMIC'!I75*1.5</f>
        <v>0</v>
      </c>
      <c r="AC58" s="10">
        <f>'S3 M2 EMIC'!I75*1.5</f>
        <v>0</v>
      </c>
      <c r="AD58" s="10">
        <f>'S4 M2 EMIC'!I75*1.5</f>
        <v>0</v>
      </c>
    </row>
    <row r="59" spans="27:30" x14ac:dyDescent="0.25">
      <c r="AA59" s="10">
        <f>'S1 M1 EMIC'!I76*1.5</f>
        <v>0</v>
      </c>
      <c r="AB59" s="10">
        <f>'S2 M1 EMIC'!I76*1.5</f>
        <v>0</v>
      </c>
      <c r="AC59" s="10">
        <f>'S3 M2 EMIC'!I76*1.5</f>
        <v>0</v>
      </c>
      <c r="AD59" s="10">
        <f>'S4 M2 EMIC'!I76*1.5</f>
        <v>0</v>
      </c>
    </row>
    <row r="60" spans="27:30" x14ac:dyDescent="0.25">
      <c r="AA60" s="10">
        <f>'S1 M1 EMIC'!I77*1.5</f>
        <v>0</v>
      </c>
      <c r="AB60" s="10">
        <f>'S2 M1 EMIC'!I77*1.5</f>
        <v>0</v>
      </c>
      <c r="AC60" s="10">
        <f>'S3 M2 EMIC'!I77*1.5</f>
        <v>0</v>
      </c>
      <c r="AD60" s="10">
        <f>'S4 M2 EMIC'!I77*1.5</f>
        <v>0</v>
      </c>
    </row>
    <row r="61" spans="27:30" x14ac:dyDescent="0.25">
      <c r="AA61" s="10">
        <f>'S1 M1 EMIC'!I78*1.5</f>
        <v>0</v>
      </c>
      <c r="AB61" s="10">
        <f>'S2 M1 EMIC'!I78*1.5</f>
        <v>0</v>
      </c>
      <c r="AC61" s="10">
        <f>'S3 M2 EMIC'!I78*1.5</f>
        <v>0</v>
      </c>
      <c r="AD61" s="10">
        <f>'S4 M2 EMIC'!I78*1.5</f>
        <v>0</v>
      </c>
    </row>
    <row r="62" spans="27:30" x14ac:dyDescent="0.25">
      <c r="AA62" s="10">
        <f>'S1 M1 EMIC'!I79*1.5</f>
        <v>0</v>
      </c>
      <c r="AB62" s="10">
        <f>'S2 M1 EMIC'!I79*1.5</f>
        <v>0</v>
      </c>
      <c r="AC62" s="10">
        <f>'S3 M2 EMIC'!I79*1.5</f>
        <v>0</v>
      </c>
      <c r="AD62" s="10">
        <f>'S4 M2 EMIC'!I79*1.5</f>
        <v>0</v>
      </c>
    </row>
    <row r="63" spans="27:30" x14ac:dyDescent="0.25">
      <c r="AA63" s="10">
        <f>'S1 M1 EMIC'!I80*1.5</f>
        <v>0</v>
      </c>
      <c r="AB63" s="10">
        <f>'S2 M1 EMIC'!I80*1.5</f>
        <v>0</v>
      </c>
      <c r="AC63" s="10">
        <f>'S3 M2 EMIC'!I80*1.5</f>
        <v>0</v>
      </c>
      <c r="AD63" s="10">
        <f>'S4 M2 EMIC'!I80*1.5</f>
        <v>0</v>
      </c>
    </row>
    <row r="64" spans="27:30" x14ac:dyDescent="0.25">
      <c r="AA64" s="10">
        <f>'S1 M1 EMIC'!I81*1.5</f>
        <v>0</v>
      </c>
      <c r="AB64" s="10">
        <f>'S2 M1 EMIC'!I81*1.5</f>
        <v>0</v>
      </c>
      <c r="AC64" s="10">
        <f>'S3 M2 EMIC'!I81*1.5</f>
        <v>0</v>
      </c>
      <c r="AD64" s="10">
        <f>'S4 M2 EMIC'!I81*1.5</f>
        <v>0</v>
      </c>
    </row>
    <row r="65" spans="27:30" x14ac:dyDescent="0.25">
      <c r="AA65" s="10">
        <f>'S1 M1 EMIC'!I82*1.5</f>
        <v>0</v>
      </c>
      <c r="AB65" s="10">
        <f>'S2 M1 EMIC'!I82*1.5</f>
        <v>0</v>
      </c>
      <c r="AC65" s="10">
        <f>'S3 M2 EMIC'!I82*1.5</f>
        <v>0</v>
      </c>
      <c r="AD65" s="10">
        <f>'S4 M2 EMIC'!I82*1.5</f>
        <v>0</v>
      </c>
    </row>
    <row r="66" spans="27:30" x14ac:dyDescent="0.25">
      <c r="AA66" s="10">
        <f>'S1 M1 EMIC'!I83*1.5</f>
        <v>0</v>
      </c>
      <c r="AB66" s="10">
        <f>'S2 M1 EMIC'!I83*1.5</f>
        <v>0</v>
      </c>
      <c r="AC66" s="10">
        <f>'S3 M2 EMIC'!I83*1.5</f>
        <v>0</v>
      </c>
      <c r="AD66" s="10">
        <f>'S4 M2 EMIC'!I83*1.5</f>
        <v>0</v>
      </c>
    </row>
    <row r="67" spans="27:30" x14ac:dyDescent="0.25">
      <c r="AA67" s="10">
        <f>'S1 M1 EMIC'!I84*1.5</f>
        <v>0</v>
      </c>
      <c r="AB67" s="10">
        <f>'S2 M1 EMIC'!I84*1.5</f>
        <v>0</v>
      </c>
      <c r="AC67" s="10">
        <f>'S3 M2 EMIC'!I84*1.5</f>
        <v>0</v>
      </c>
      <c r="AD67" s="10">
        <f>'S4 M2 EMIC'!I84*1.5</f>
        <v>0</v>
      </c>
    </row>
    <row r="68" spans="27:30" x14ac:dyDescent="0.25">
      <c r="AA68" s="10">
        <f>'S1 M1 EMIC'!I85*1.5</f>
        <v>0</v>
      </c>
      <c r="AB68" s="10">
        <f>'S2 M1 EMIC'!I85*1.5</f>
        <v>0</v>
      </c>
      <c r="AC68" s="10">
        <f>'S3 M2 EMIC'!I85*1.5</f>
        <v>0</v>
      </c>
      <c r="AD68" s="10">
        <f>'S4 M2 EMIC'!I85*1.5</f>
        <v>0</v>
      </c>
    </row>
    <row r="69" spans="27:30" x14ac:dyDescent="0.25">
      <c r="AA69" s="10">
        <f>'S1 M1 EMIC'!I86*1.5</f>
        <v>0</v>
      </c>
      <c r="AB69" s="10">
        <f>'S2 M1 EMIC'!I86*1.5</f>
        <v>0</v>
      </c>
      <c r="AC69" s="10">
        <f>'S3 M2 EMIC'!I86*1.5</f>
        <v>0</v>
      </c>
      <c r="AD69" s="10">
        <f>'S4 M2 EMIC'!I86*1.5</f>
        <v>0</v>
      </c>
    </row>
    <row r="70" spans="27:30" x14ac:dyDescent="0.25">
      <c r="AA70" s="10">
        <f>'S1 M1 EMIC'!I87*1.5</f>
        <v>0</v>
      </c>
      <c r="AB70" s="10">
        <f>'S2 M1 EMIC'!I87*1.5</f>
        <v>0</v>
      </c>
      <c r="AC70" s="10">
        <f>'S3 M2 EMIC'!I87*1.5</f>
        <v>0</v>
      </c>
      <c r="AD70" s="10">
        <f>'S4 M2 EMIC'!I87*1.5</f>
        <v>0</v>
      </c>
    </row>
    <row r="71" spans="27:30" x14ac:dyDescent="0.25">
      <c r="AA71" s="10">
        <f>'S1 M1 EMIC'!I88*1.5</f>
        <v>0</v>
      </c>
      <c r="AB71" s="10">
        <f>'S2 M1 EMIC'!I88*1.5</f>
        <v>0</v>
      </c>
      <c r="AC71" s="10">
        <f>'S3 M2 EMIC'!I88*1.5</f>
        <v>0</v>
      </c>
      <c r="AD71" s="10">
        <f>'S4 M2 EMIC'!I88*1.5</f>
        <v>0</v>
      </c>
    </row>
    <row r="72" spans="27:30" x14ac:dyDescent="0.25">
      <c r="AA72" s="10">
        <f>'S1 M1 EMIC'!I89*1.5</f>
        <v>0</v>
      </c>
      <c r="AB72" s="10">
        <f>'S2 M1 EMIC'!I89*1.5</f>
        <v>0</v>
      </c>
      <c r="AC72" s="10">
        <f>'S3 M2 EMIC'!I89*1.5</f>
        <v>0</v>
      </c>
      <c r="AD72" s="10">
        <f>'S4 M2 EMIC'!I89*1.5</f>
        <v>0</v>
      </c>
    </row>
    <row r="73" spans="27:30" x14ac:dyDescent="0.25">
      <c r="AA73" s="10">
        <f>'S1 M1 EMIC'!I90*1.5</f>
        <v>0</v>
      </c>
      <c r="AB73" s="10">
        <f>'S2 M1 EMIC'!I90*1.5</f>
        <v>0</v>
      </c>
      <c r="AC73" s="10">
        <f>'S3 M2 EMIC'!I90*1.5</f>
        <v>0</v>
      </c>
      <c r="AD73" s="10">
        <f>'S4 M2 EMIC'!I90*1.5</f>
        <v>0</v>
      </c>
    </row>
    <row r="74" spans="27:30" x14ac:dyDescent="0.25">
      <c r="AA74" s="10">
        <f>'S1 M1 EMIC'!I91*1.5</f>
        <v>0</v>
      </c>
      <c r="AB74" s="10">
        <f>'S2 M1 EMIC'!I91*1.5</f>
        <v>0</v>
      </c>
      <c r="AC74" s="10">
        <f>'S3 M2 EMIC'!I91*1.5</f>
        <v>0</v>
      </c>
      <c r="AD74" s="10">
        <f>'S4 M2 EMIC'!I91*1.5</f>
        <v>0</v>
      </c>
    </row>
    <row r="75" spans="27:30" x14ac:dyDescent="0.25">
      <c r="AA75" s="10">
        <f>'S1 M1 EMIC'!I92*1.5</f>
        <v>0</v>
      </c>
      <c r="AB75" s="10">
        <f>'S2 M1 EMIC'!I92*1.5</f>
        <v>0</v>
      </c>
      <c r="AC75" s="10">
        <f>'S3 M2 EMIC'!I92*1.5</f>
        <v>0</v>
      </c>
      <c r="AD75" s="10">
        <f>'S4 M2 EMIC'!I92*1.5</f>
        <v>0</v>
      </c>
    </row>
    <row r="76" spans="27:30" x14ac:dyDescent="0.25">
      <c r="AA76" s="10">
        <f>'S1 M1 EMIC'!I93*1.5</f>
        <v>0</v>
      </c>
      <c r="AB76" s="10">
        <f>'S2 M1 EMIC'!I93*1.5</f>
        <v>0</v>
      </c>
      <c r="AC76" s="10">
        <f>'S3 M2 EMIC'!I93*1.5</f>
        <v>0</v>
      </c>
      <c r="AD76" s="10">
        <f>'S4 M2 EMIC'!I93*1.5</f>
        <v>0</v>
      </c>
    </row>
    <row r="77" spans="27:30" x14ac:dyDescent="0.25">
      <c r="AA77" s="10">
        <f>'S1 M1 EMIC'!I94*1.5</f>
        <v>0</v>
      </c>
      <c r="AB77" s="10">
        <f>'S2 M1 EMIC'!I94*1.5</f>
        <v>0</v>
      </c>
      <c r="AC77" s="10">
        <f>'S3 M2 EMIC'!I94*1.5</f>
        <v>0</v>
      </c>
      <c r="AD77" s="10">
        <f>'S4 M2 EMIC'!I94*1.5</f>
        <v>0</v>
      </c>
    </row>
    <row r="78" spans="27:30" x14ac:dyDescent="0.25">
      <c r="AA78" s="10">
        <f>'S1 M1 EMIC'!I95*1.5</f>
        <v>0</v>
      </c>
      <c r="AB78" s="10">
        <f>'S2 M1 EMIC'!I95*1.5</f>
        <v>0</v>
      </c>
      <c r="AC78" s="10">
        <f>'S3 M2 EMIC'!I95*1.5</f>
        <v>0</v>
      </c>
      <c r="AD78" s="10">
        <f>'S4 M2 EMIC'!I95*1.5</f>
        <v>0</v>
      </c>
    </row>
    <row r="79" spans="27:30" x14ac:dyDescent="0.25">
      <c r="AA79" s="10">
        <f>'S1 M1 EMIC'!I96*1.5</f>
        <v>0</v>
      </c>
      <c r="AB79" s="10">
        <f>'S2 M1 EMIC'!I96*1.5</f>
        <v>0</v>
      </c>
      <c r="AC79" s="10">
        <f>'S3 M2 EMIC'!I96*1.5</f>
        <v>0</v>
      </c>
      <c r="AD79" s="10">
        <f>'S4 M2 EMIC'!I96*1.5</f>
        <v>0</v>
      </c>
    </row>
    <row r="80" spans="27:30" x14ac:dyDescent="0.25">
      <c r="AA80" s="10">
        <f>'S1 M1 EMIC'!I97*1.5</f>
        <v>0</v>
      </c>
      <c r="AB80" s="10">
        <f>'S2 M1 EMIC'!I97*1.5</f>
        <v>0</v>
      </c>
      <c r="AC80" s="10">
        <f>'S3 M2 EMIC'!I97*1.5</f>
        <v>0</v>
      </c>
      <c r="AD80" s="10">
        <f>'S4 M2 EMIC'!I97*1.5</f>
        <v>0</v>
      </c>
    </row>
    <row r="81" spans="27:30" x14ac:dyDescent="0.25">
      <c r="AA81" s="10">
        <f>'S1 M1 EMIC'!I98*1.5</f>
        <v>0</v>
      </c>
      <c r="AB81" s="10">
        <f>'S2 M1 EMIC'!I98*1.5</f>
        <v>0</v>
      </c>
      <c r="AC81" s="10">
        <f>'S3 M2 EMIC'!I98*1.5</f>
        <v>0</v>
      </c>
      <c r="AD81" s="10">
        <f>'S4 M2 EMIC'!I98*1.5</f>
        <v>0</v>
      </c>
    </row>
    <row r="82" spans="27:30" x14ac:dyDescent="0.25">
      <c r="AA82" s="10">
        <f>'S1 M1 EMIC'!I99*1.5</f>
        <v>0</v>
      </c>
      <c r="AB82" s="10">
        <f>'S2 M1 EMIC'!I99*1.5</f>
        <v>0</v>
      </c>
      <c r="AC82" s="10">
        <f>'S3 M2 EMIC'!I99*1.5</f>
        <v>0</v>
      </c>
      <c r="AD82" s="10">
        <f>'S4 M2 EMIC'!I99*1.5</f>
        <v>0</v>
      </c>
    </row>
    <row r="83" spans="27:30" x14ac:dyDescent="0.25">
      <c r="AA83" s="10">
        <f>'S1 M1 EMIC'!I100*1.5</f>
        <v>0</v>
      </c>
      <c r="AB83" s="10">
        <f>'S2 M1 EMIC'!I100*1.5</f>
        <v>0</v>
      </c>
      <c r="AC83" s="10">
        <f>'S3 M2 EMIC'!I100*1.5</f>
        <v>0</v>
      </c>
      <c r="AD83" s="10">
        <f>'S4 M2 EMIC'!I100*1.5</f>
        <v>0</v>
      </c>
    </row>
    <row r="84" spans="27:30" x14ac:dyDescent="0.25">
      <c r="AA84" s="10">
        <f>'S1 M1 EMIC'!I101*1.5</f>
        <v>0</v>
      </c>
      <c r="AB84" s="10">
        <f>'S2 M1 EMIC'!I101*1.5</f>
        <v>0</v>
      </c>
      <c r="AC84" s="10">
        <f>'S3 M2 EMIC'!I101*1.5</f>
        <v>0</v>
      </c>
      <c r="AD84" s="10">
        <f>'S4 M2 EMIC'!I101*1.5</f>
        <v>0</v>
      </c>
    </row>
    <row r="85" spans="27:30" x14ac:dyDescent="0.25">
      <c r="AA85" s="10">
        <f>'S1 M1 EMIC'!I102*1.5</f>
        <v>0</v>
      </c>
      <c r="AB85" s="10">
        <f>'S2 M1 EMIC'!I102*1.5</f>
        <v>0</v>
      </c>
      <c r="AC85" s="10">
        <f>'S3 M2 EMIC'!I102*1.5</f>
        <v>0</v>
      </c>
      <c r="AD85" s="10">
        <f>'S4 M2 EMIC'!I102*1.5</f>
        <v>0</v>
      </c>
    </row>
    <row r="86" spans="27:30" x14ac:dyDescent="0.25">
      <c r="AA86" s="10">
        <f>'S1 M1 EMIC'!I103*1.5</f>
        <v>0</v>
      </c>
      <c r="AB86" s="10">
        <f>'S2 M1 EMIC'!I103*1.5</f>
        <v>0</v>
      </c>
      <c r="AC86" s="10">
        <f>'S3 M2 EMIC'!I103*1.5</f>
        <v>0</v>
      </c>
      <c r="AD86" s="10">
        <f>'S4 M2 EMIC'!I103*1.5</f>
        <v>0</v>
      </c>
    </row>
    <row r="87" spans="27:30" x14ac:dyDescent="0.25">
      <c r="AA87" s="10">
        <f>'S1 M1 EMIC'!I104*1.5</f>
        <v>0</v>
      </c>
      <c r="AB87" s="10">
        <f>'S2 M1 EMIC'!I104*1.5</f>
        <v>0</v>
      </c>
      <c r="AC87" s="10">
        <f>'S3 M2 EMIC'!I104*1.5</f>
        <v>0</v>
      </c>
      <c r="AD87" s="10">
        <f>'S4 M2 EMIC'!I104*1.5</f>
        <v>0</v>
      </c>
    </row>
    <row r="88" spans="27:30" x14ac:dyDescent="0.25">
      <c r="AA88" s="10">
        <f>'S1 M1 EMIC'!I105*1.5</f>
        <v>0</v>
      </c>
      <c r="AB88" s="10">
        <f>'S2 M1 EMIC'!I105*1.5</f>
        <v>0</v>
      </c>
      <c r="AC88" s="10">
        <f>'S3 M2 EMIC'!I105*1.5</f>
        <v>0</v>
      </c>
      <c r="AD88" s="10">
        <f>'S4 M2 EMIC'!I105*1.5</f>
        <v>0</v>
      </c>
    </row>
    <row r="89" spans="27:30" x14ac:dyDescent="0.25">
      <c r="AA89" s="10">
        <f>'S1 M1 EMIC'!I106*1.5</f>
        <v>0</v>
      </c>
      <c r="AB89" s="10">
        <f>'S2 M1 EMIC'!I106*1.5</f>
        <v>0</v>
      </c>
      <c r="AC89" s="10">
        <f>'S3 M2 EMIC'!I106*1.5</f>
        <v>0</v>
      </c>
      <c r="AD89" s="10">
        <f>'S4 M2 EMIC'!I106*1.5</f>
        <v>0</v>
      </c>
    </row>
    <row r="90" spans="27:30" x14ac:dyDescent="0.25">
      <c r="AA90" s="10">
        <f>'S1 M1 EMIC'!I107*1.5</f>
        <v>0</v>
      </c>
      <c r="AB90" s="10">
        <f>'S2 M1 EMIC'!I107*1.5</f>
        <v>0</v>
      </c>
      <c r="AC90" s="10">
        <f>'S3 M2 EMIC'!I107*1.5</f>
        <v>0</v>
      </c>
      <c r="AD90" s="10">
        <f>'S4 M2 EMIC'!I107*1.5</f>
        <v>0</v>
      </c>
    </row>
    <row r="91" spans="27:30" x14ac:dyDescent="0.25">
      <c r="AA91" s="10">
        <f>'S1 M1 EMIC'!I108*1.5</f>
        <v>0</v>
      </c>
      <c r="AB91" s="10">
        <f>'S2 M1 EMIC'!I108*1.5</f>
        <v>0</v>
      </c>
      <c r="AC91" s="10">
        <f>'S3 M2 EMIC'!I108*1.5</f>
        <v>0</v>
      </c>
      <c r="AD91" s="10">
        <f>'S4 M2 EMIC'!I108*1.5</f>
        <v>0</v>
      </c>
    </row>
    <row r="92" spans="27:30" x14ac:dyDescent="0.25">
      <c r="AA92" s="10">
        <f>'S1 M1 EMIC'!I109*1.5</f>
        <v>0</v>
      </c>
      <c r="AB92" s="10">
        <f>'S2 M1 EMIC'!I109*1.5</f>
        <v>0</v>
      </c>
      <c r="AC92" s="10">
        <f>'S3 M2 EMIC'!I109*1.5</f>
        <v>0</v>
      </c>
      <c r="AD92" s="10">
        <f>'S4 M2 EMIC'!I109*1.5</f>
        <v>0</v>
      </c>
    </row>
    <row r="93" spans="27:30" x14ac:dyDescent="0.25">
      <c r="AA93" s="10">
        <f>'S1 M1 EMIC'!I110*1.5</f>
        <v>0</v>
      </c>
      <c r="AB93" s="10">
        <f>'S2 M1 EMIC'!I110*1.5</f>
        <v>0</v>
      </c>
      <c r="AC93" s="10">
        <f>'S3 M2 EMIC'!I110*1.5</f>
        <v>0</v>
      </c>
      <c r="AD93" s="10">
        <f>'S4 M2 EMIC'!I110*1.5</f>
        <v>0</v>
      </c>
    </row>
    <row r="94" spans="27:30" x14ac:dyDescent="0.25">
      <c r="AA94" s="10">
        <f>'S1 M1 EMIC'!I111*1.5</f>
        <v>0</v>
      </c>
      <c r="AB94" s="10">
        <f>'S2 M1 EMIC'!I111*1.5</f>
        <v>0</v>
      </c>
      <c r="AC94" s="10">
        <f>'S3 M2 EMIC'!I111*1.5</f>
        <v>0</v>
      </c>
      <c r="AD94" s="10">
        <f>'S4 M2 EMIC'!I111*1.5</f>
        <v>0</v>
      </c>
    </row>
    <row r="95" spans="27:30" x14ac:dyDescent="0.25">
      <c r="AA95" s="10">
        <f>'S1 M1 EMIC'!I112*1.5</f>
        <v>0</v>
      </c>
      <c r="AB95" s="10">
        <f>'S2 M1 EMIC'!I112*1.5</f>
        <v>0</v>
      </c>
      <c r="AC95" s="10">
        <f>'S3 M2 EMIC'!I112*1.5</f>
        <v>0</v>
      </c>
      <c r="AD95" s="10">
        <f>'S4 M2 EMIC'!I112*1.5</f>
        <v>0</v>
      </c>
    </row>
    <row r="96" spans="27:30" x14ac:dyDescent="0.25">
      <c r="AA96" s="10">
        <f>'S1 M1 EMIC'!I113*1.5</f>
        <v>0</v>
      </c>
      <c r="AB96" s="10">
        <f>'S2 M1 EMIC'!I113*1.5</f>
        <v>0</v>
      </c>
      <c r="AC96" s="10">
        <f>'S3 M2 EMIC'!I113*1.5</f>
        <v>0</v>
      </c>
      <c r="AD96" s="10">
        <f>'S4 M2 EMIC'!I113*1.5</f>
        <v>0</v>
      </c>
    </row>
    <row r="97" spans="27:30" x14ac:dyDescent="0.25">
      <c r="AA97" s="10">
        <f>'S1 M1 EMIC'!I114*1.5</f>
        <v>0</v>
      </c>
      <c r="AB97" s="10">
        <f>'S2 M1 EMIC'!I114*1.5</f>
        <v>0</v>
      </c>
      <c r="AC97" s="10">
        <f>'S3 M2 EMIC'!I114*1.5</f>
        <v>0</v>
      </c>
      <c r="AD97" s="10">
        <f>'S4 M2 EMIC'!I114*1.5</f>
        <v>0</v>
      </c>
    </row>
    <row r="98" spans="27:30" x14ac:dyDescent="0.25">
      <c r="AA98" s="10">
        <f>'S1 M1 EMIC'!I115*1.5</f>
        <v>0</v>
      </c>
      <c r="AB98" s="10">
        <f>'S2 M1 EMIC'!I115*1.5</f>
        <v>0</v>
      </c>
      <c r="AC98" s="10">
        <f>'S3 M2 EMIC'!I115*1.5</f>
        <v>0</v>
      </c>
      <c r="AD98" s="10">
        <f>'S4 M2 EMIC'!I115*1.5</f>
        <v>0</v>
      </c>
    </row>
    <row r="99" spans="27:30" x14ac:dyDescent="0.25">
      <c r="AA99" s="10">
        <f>'S1 M1 EMIC'!I116*1.5</f>
        <v>0</v>
      </c>
      <c r="AB99" s="10">
        <f>'S2 M1 EMIC'!I116*1.5</f>
        <v>0</v>
      </c>
      <c r="AC99" s="10">
        <f>'S3 M2 EMIC'!I116*1.5</f>
        <v>0</v>
      </c>
      <c r="AD99" s="10">
        <f>'S4 M2 EMIC'!I116*1.5</f>
        <v>0</v>
      </c>
    </row>
    <row r="100" spans="27:30" x14ac:dyDescent="0.25">
      <c r="AA100" s="10">
        <f>'S1 M1 EMIC'!I117*1.5</f>
        <v>0</v>
      </c>
      <c r="AB100" s="10">
        <f>'S2 M1 EMIC'!I117*1.5</f>
        <v>0</v>
      </c>
      <c r="AC100" s="10">
        <f>'S3 M2 EMIC'!I117*1.5</f>
        <v>0</v>
      </c>
      <c r="AD100" s="10">
        <f>'S4 M2 EMIC'!I117*1.5</f>
        <v>0</v>
      </c>
    </row>
    <row r="101" spans="27:30" x14ac:dyDescent="0.25">
      <c r="AA101" s="10">
        <f>'S1 M1 EMIC'!I118*1.5</f>
        <v>0</v>
      </c>
      <c r="AB101" s="10">
        <f>'S2 M1 EMIC'!I118*1.5</f>
        <v>0</v>
      </c>
      <c r="AC101" s="10">
        <f>'S3 M2 EMIC'!I118*1.5</f>
        <v>0</v>
      </c>
      <c r="AD101" s="10">
        <f>'S4 M2 EMIC'!I118*1.5</f>
        <v>0</v>
      </c>
    </row>
    <row r="102" spans="27:30" x14ac:dyDescent="0.25">
      <c r="AA102" s="10">
        <f>'S1 M1 EMIC'!I119*1.5</f>
        <v>0</v>
      </c>
      <c r="AB102" s="10">
        <f>'S2 M1 EMIC'!I119*1.5</f>
        <v>0</v>
      </c>
      <c r="AC102" s="10">
        <f>'S3 M2 EMIC'!I119*1.5</f>
        <v>0</v>
      </c>
      <c r="AD102" s="10">
        <f>'S4 M2 EMIC'!I119*1.5</f>
        <v>0</v>
      </c>
    </row>
    <row r="103" spans="27:30" x14ac:dyDescent="0.25">
      <c r="AA103" s="10">
        <f>'S1 M1 EMIC'!I120*1.5</f>
        <v>0</v>
      </c>
      <c r="AB103" s="10">
        <f>'S2 M1 EMIC'!I120*1.5</f>
        <v>0</v>
      </c>
      <c r="AC103" s="10">
        <f>'S3 M2 EMIC'!I120*1.5</f>
        <v>0</v>
      </c>
      <c r="AD103" s="10">
        <f>'S4 M2 EMIC'!I120*1.5</f>
        <v>0</v>
      </c>
    </row>
    <row r="104" spans="27:30" x14ac:dyDescent="0.25">
      <c r="AA104" s="10">
        <f>'S1 M1 EMIC'!I121*1.5</f>
        <v>0</v>
      </c>
      <c r="AB104" s="10">
        <f>'S2 M1 EMIC'!I121*1.5</f>
        <v>0</v>
      </c>
      <c r="AC104" s="10">
        <f>'S3 M2 EMIC'!I121*1.5</f>
        <v>0</v>
      </c>
      <c r="AD104" s="10">
        <f>'S4 M2 EMIC'!I121*1.5</f>
        <v>0</v>
      </c>
    </row>
    <row r="105" spans="27:30" x14ac:dyDescent="0.25">
      <c r="AA105" s="10">
        <f>'S1 M1 EMIC'!I122*1.5</f>
        <v>0</v>
      </c>
      <c r="AB105" s="10">
        <f>'S2 M1 EMIC'!I122*1.5</f>
        <v>0</v>
      </c>
      <c r="AC105" s="10">
        <f>'S3 M2 EMIC'!I122*1.5</f>
        <v>0</v>
      </c>
      <c r="AD105" s="10">
        <f>'S4 M2 EMIC'!I122*1.5</f>
        <v>0</v>
      </c>
    </row>
    <row r="106" spans="27:30" x14ac:dyDescent="0.25">
      <c r="AA106" s="10">
        <f>'S1 M1 EMIC'!I123*1.5</f>
        <v>0</v>
      </c>
      <c r="AB106" s="10">
        <f>'S2 M1 EMIC'!I123*1.5</f>
        <v>0</v>
      </c>
      <c r="AC106" s="10">
        <f>'S3 M2 EMIC'!I123*1.5</f>
        <v>0</v>
      </c>
      <c r="AD106" s="10">
        <f>'S4 M2 EMIC'!I123*1.5</f>
        <v>0</v>
      </c>
    </row>
    <row r="107" spans="27:30" x14ac:dyDescent="0.25">
      <c r="AA107" s="10">
        <f>'S1 M1 EMIC'!I124*1.5</f>
        <v>0</v>
      </c>
      <c r="AB107" s="10">
        <f>'S2 M1 EMIC'!I124*1.5</f>
        <v>0</v>
      </c>
      <c r="AC107" s="10">
        <f>'S3 M2 EMIC'!I124*1.5</f>
        <v>0</v>
      </c>
      <c r="AD107" s="10">
        <f>'S4 M2 EMIC'!I124*1.5</f>
        <v>0</v>
      </c>
    </row>
    <row r="108" spans="27:30" x14ac:dyDescent="0.25">
      <c r="AA108" s="10">
        <f>'S1 M1 EMIC'!I125*1.5</f>
        <v>0</v>
      </c>
      <c r="AB108" s="10">
        <f>'S2 M1 EMIC'!I125*1.5</f>
        <v>0</v>
      </c>
      <c r="AC108" s="10">
        <f>'S3 M2 EMIC'!I125*1.5</f>
        <v>0</v>
      </c>
      <c r="AD108" s="10">
        <f>'S4 M2 EMIC'!I125*1.5</f>
        <v>0</v>
      </c>
    </row>
    <row r="109" spans="27:30" x14ac:dyDescent="0.25">
      <c r="AA109" s="10">
        <f>'S1 M1 EMIC'!I126*1.5</f>
        <v>0</v>
      </c>
      <c r="AB109" s="10">
        <f>'S2 M1 EMIC'!I126*1.5</f>
        <v>0</v>
      </c>
      <c r="AC109" s="10">
        <f>'S3 M2 EMIC'!I126*1.5</f>
        <v>0</v>
      </c>
      <c r="AD109" s="10">
        <f>'S4 M2 EMIC'!I126*1.5</f>
        <v>0</v>
      </c>
    </row>
    <row r="110" spans="27:30" x14ac:dyDescent="0.25">
      <c r="AA110" s="10">
        <f>'S1 M1 EMIC'!I127*1.5</f>
        <v>0</v>
      </c>
      <c r="AB110" s="10">
        <f>'S2 M1 EMIC'!I127*1.5</f>
        <v>0</v>
      </c>
      <c r="AC110" s="10">
        <f>'S3 M2 EMIC'!I127*1.5</f>
        <v>0</v>
      </c>
      <c r="AD110" s="10">
        <f>'S4 M2 EMIC'!I127*1.5</f>
        <v>0</v>
      </c>
    </row>
    <row r="111" spans="27:30" x14ac:dyDescent="0.25">
      <c r="AA111" s="10">
        <f>'S1 M1 EMIC'!I128*1.5</f>
        <v>0</v>
      </c>
      <c r="AB111" s="10">
        <f>'S2 M1 EMIC'!I128*1.5</f>
        <v>0</v>
      </c>
      <c r="AC111" s="10">
        <f>'S3 M2 EMIC'!I128*1.5</f>
        <v>0</v>
      </c>
      <c r="AD111" s="10">
        <f>'S4 M2 EMIC'!I128*1.5</f>
        <v>0</v>
      </c>
    </row>
    <row r="112" spans="27:30" x14ac:dyDescent="0.25">
      <c r="AA112" s="10">
        <f>'S1 M1 EMIC'!I129*1.5</f>
        <v>0</v>
      </c>
      <c r="AB112" s="10">
        <f>'S2 M1 EMIC'!I129*1.5</f>
        <v>0</v>
      </c>
      <c r="AC112" s="10">
        <f>'S3 M2 EMIC'!I129*1.5</f>
        <v>0</v>
      </c>
      <c r="AD112" s="10">
        <f>'S4 M2 EMIC'!I129*1.5</f>
        <v>0</v>
      </c>
    </row>
    <row r="113" spans="27:30" x14ac:dyDescent="0.25">
      <c r="AA113" s="10">
        <f>'S1 M1 EMIC'!I130*1.5</f>
        <v>0</v>
      </c>
      <c r="AB113" s="10">
        <f>'S2 M1 EMIC'!I130*1.5</f>
        <v>0</v>
      </c>
      <c r="AC113" s="10">
        <f>'S3 M2 EMIC'!I130*1.5</f>
        <v>0</v>
      </c>
      <c r="AD113" s="10">
        <f>'S4 M2 EMIC'!I130*1.5</f>
        <v>0</v>
      </c>
    </row>
    <row r="114" spans="27:30" x14ac:dyDescent="0.25">
      <c r="AA114" s="10">
        <f>'S1 M1 EMIC'!I131*1.5</f>
        <v>0</v>
      </c>
      <c r="AB114" s="10">
        <f>'S2 M1 EMIC'!I131*1.5</f>
        <v>0</v>
      </c>
      <c r="AC114" s="10">
        <f>'S3 M2 EMIC'!I131*1.5</f>
        <v>0</v>
      </c>
      <c r="AD114" s="10">
        <f>'S4 M2 EMIC'!I131*1.5</f>
        <v>0</v>
      </c>
    </row>
    <row r="115" spans="27:30" x14ac:dyDescent="0.25">
      <c r="AA115" s="10">
        <f>'S1 M1 EMIC'!I132*1.5</f>
        <v>0</v>
      </c>
      <c r="AB115" s="10">
        <f>'S2 M1 EMIC'!I132*1.5</f>
        <v>0</v>
      </c>
      <c r="AC115" s="10">
        <f>'S3 M2 EMIC'!I132*1.5</f>
        <v>0</v>
      </c>
      <c r="AD115" s="10">
        <f>'S4 M2 EMIC'!I132*1.5</f>
        <v>0</v>
      </c>
    </row>
    <row r="116" spans="27:30" x14ac:dyDescent="0.25">
      <c r="AA116" s="10">
        <f>'S1 M1 EMIC'!I133*1.5</f>
        <v>0</v>
      </c>
      <c r="AB116" s="10">
        <f>'S2 M1 EMIC'!I133*1.5</f>
        <v>0</v>
      </c>
      <c r="AC116" s="10">
        <f>'S3 M2 EMIC'!I133*1.5</f>
        <v>0</v>
      </c>
      <c r="AD116" s="10">
        <f>'S4 M2 EMIC'!I133*1.5</f>
        <v>0</v>
      </c>
    </row>
    <row r="117" spans="27:30" x14ac:dyDescent="0.25">
      <c r="AA117" s="10">
        <f>'S1 M1 EMIC'!I134*1.5</f>
        <v>0</v>
      </c>
      <c r="AB117" s="10">
        <f>'S2 M1 EMIC'!I134*1.5</f>
        <v>0</v>
      </c>
      <c r="AC117" s="10">
        <f>'S3 M2 EMIC'!I134*1.5</f>
        <v>0</v>
      </c>
      <c r="AD117" s="10">
        <f>'S4 M2 EMIC'!I134*1.5</f>
        <v>0</v>
      </c>
    </row>
    <row r="118" spans="27:30" x14ac:dyDescent="0.25">
      <c r="AA118" s="10">
        <f>'S1 M1 EMIC'!I135*1.5</f>
        <v>0</v>
      </c>
      <c r="AB118" s="10">
        <f>'S2 M1 EMIC'!I135*1.5</f>
        <v>0</v>
      </c>
      <c r="AC118" s="10">
        <f>'S3 M2 EMIC'!I135*1.5</f>
        <v>0</v>
      </c>
      <c r="AD118" s="10">
        <f>'S4 M2 EMIC'!I135*1.5</f>
        <v>0</v>
      </c>
    </row>
    <row r="119" spans="27:30" x14ac:dyDescent="0.25">
      <c r="AA119" s="10">
        <f>'S1 M1 EMIC'!I136*1.5</f>
        <v>0</v>
      </c>
      <c r="AB119" s="10">
        <f>'S2 M1 EMIC'!I136*1.5</f>
        <v>0</v>
      </c>
      <c r="AC119" s="10">
        <f>'S3 M2 EMIC'!I136*1.5</f>
        <v>0</v>
      </c>
      <c r="AD119" s="10">
        <f>'S4 M2 EMIC'!I136*1.5</f>
        <v>0</v>
      </c>
    </row>
    <row r="120" spans="27:30" x14ac:dyDescent="0.25">
      <c r="AA120" s="10">
        <f>'S1 M1 EMIC'!I137*1.5</f>
        <v>0</v>
      </c>
      <c r="AB120" s="10">
        <f>'S2 M1 EMIC'!I137*1.5</f>
        <v>0</v>
      </c>
      <c r="AC120" s="10">
        <f>'S3 M2 EMIC'!I137*1.5</f>
        <v>0</v>
      </c>
      <c r="AD120" s="10">
        <f>'S4 M2 EMIC'!I137*1.5</f>
        <v>0</v>
      </c>
    </row>
    <row r="121" spans="27:30" x14ac:dyDescent="0.25">
      <c r="AA121" s="10">
        <f>'S1 M1 EMIC'!I138*1.5</f>
        <v>0</v>
      </c>
      <c r="AB121" s="10">
        <f>'S2 M1 EMIC'!I138*1.5</f>
        <v>0</v>
      </c>
      <c r="AC121" s="10">
        <f>'S3 M2 EMIC'!I138*1.5</f>
        <v>0</v>
      </c>
      <c r="AD121" s="10">
        <f>'S4 M2 EMIC'!I138*1.5</f>
        <v>0</v>
      </c>
    </row>
    <row r="122" spans="27:30" x14ac:dyDescent="0.25">
      <c r="AA122" s="10">
        <f>'S1 M1 EMIC'!I139*1.5</f>
        <v>0</v>
      </c>
      <c r="AB122" s="10">
        <f>'S2 M1 EMIC'!I139*1.5</f>
        <v>0</v>
      </c>
      <c r="AC122" s="10">
        <f>'S3 M2 EMIC'!I139*1.5</f>
        <v>0</v>
      </c>
      <c r="AD122" s="10">
        <f>'S4 M2 EMIC'!I139*1.5</f>
        <v>0</v>
      </c>
    </row>
    <row r="123" spans="27:30" x14ac:dyDescent="0.25">
      <c r="AA123" s="10">
        <f>'S1 M1 EMIC'!I140*1.5</f>
        <v>0</v>
      </c>
      <c r="AB123" s="10">
        <f>'S2 M1 EMIC'!I140*1.5</f>
        <v>0</v>
      </c>
      <c r="AC123" s="10">
        <f>'S3 M2 EMIC'!I140*1.5</f>
        <v>0</v>
      </c>
      <c r="AD123" s="10">
        <f>'S4 M2 EMIC'!I140*1.5</f>
        <v>0</v>
      </c>
    </row>
    <row r="124" spans="27:30" x14ac:dyDescent="0.25">
      <c r="AA124" s="10">
        <f>'S1 M1 EMIC'!I141*1.5</f>
        <v>0</v>
      </c>
      <c r="AB124" s="10">
        <f>'S2 M1 EMIC'!I141*1.5</f>
        <v>0</v>
      </c>
      <c r="AC124" s="10">
        <f>'S3 M2 EMIC'!I141*1.5</f>
        <v>0</v>
      </c>
      <c r="AD124" s="10">
        <f>'S4 M2 EMIC'!I141*1.5</f>
        <v>0</v>
      </c>
    </row>
    <row r="125" spans="27:30" x14ac:dyDescent="0.25">
      <c r="AA125" s="10">
        <f>'S1 M1 EMIC'!I142*1.5</f>
        <v>0</v>
      </c>
      <c r="AB125" s="10">
        <f>'S2 M1 EMIC'!I142*1.5</f>
        <v>0</v>
      </c>
      <c r="AC125" s="10">
        <f>'S3 M2 EMIC'!I142*1.5</f>
        <v>0</v>
      </c>
      <c r="AD125" s="10">
        <f>'S4 M2 EMIC'!I142*1.5</f>
        <v>0</v>
      </c>
    </row>
    <row r="126" spans="27:30" x14ac:dyDescent="0.25">
      <c r="AA126" s="10">
        <f>'S1 M1 EMIC'!I143*1.5</f>
        <v>0</v>
      </c>
      <c r="AB126" s="10">
        <f>'S2 M1 EMIC'!I143*1.5</f>
        <v>0</v>
      </c>
      <c r="AC126" s="10">
        <f>'S3 M2 EMIC'!I143*1.5</f>
        <v>0</v>
      </c>
      <c r="AD126" s="10">
        <f>'S4 M2 EMIC'!I143*1.5</f>
        <v>0</v>
      </c>
    </row>
    <row r="127" spans="27:30" x14ac:dyDescent="0.25">
      <c r="AA127" s="10">
        <f>'S1 M1 EMIC'!I144*1.5</f>
        <v>0</v>
      </c>
      <c r="AB127" s="10">
        <f>'S2 M1 EMIC'!I144*1.5</f>
        <v>0</v>
      </c>
      <c r="AC127" s="10">
        <f>'S3 M2 EMIC'!I144*1.5</f>
        <v>0</v>
      </c>
      <c r="AD127" s="10">
        <f>'S4 M2 EMIC'!I144*1.5</f>
        <v>0</v>
      </c>
    </row>
    <row r="128" spans="27:30" x14ac:dyDescent="0.25">
      <c r="AA128" s="10">
        <f>'S1 M1 EMIC'!I145*1.5</f>
        <v>0</v>
      </c>
      <c r="AB128" s="10">
        <f>'S2 M1 EMIC'!I145*1.5</f>
        <v>0</v>
      </c>
      <c r="AC128" s="10">
        <f>'S3 M2 EMIC'!I145*1.5</f>
        <v>0</v>
      </c>
      <c r="AD128" s="10">
        <f>'S4 M2 EMIC'!I145*1.5</f>
        <v>0</v>
      </c>
    </row>
    <row r="129" spans="27:30" x14ac:dyDescent="0.25">
      <c r="AA129" s="10">
        <f>'S1 M1 EMIC'!I146*1.5</f>
        <v>0</v>
      </c>
      <c r="AB129" s="10">
        <f>'S2 M1 EMIC'!I146*1.5</f>
        <v>0</v>
      </c>
      <c r="AC129" s="10">
        <f>'S3 M2 EMIC'!I146*1.5</f>
        <v>0</v>
      </c>
      <c r="AD129" s="10">
        <f>'S4 M2 EMIC'!I146*1.5</f>
        <v>0</v>
      </c>
    </row>
    <row r="130" spans="27:30" x14ac:dyDescent="0.25">
      <c r="AA130" s="10">
        <f>'S1 M1 EMIC'!I147*1.5</f>
        <v>0</v>
      </c>
      <c r="AB130" s="10">
        <f>'S2 M1 EMIC'!I147*1.5</f>
        <v>0</v>
      </c>
      <c r="AC130" s="10">
        <f>'S3 M2 EMIC'!I147*1.5</f>
        <v>0</v>
      </c>
      <c r="AD130" s="10">
        <f>'S4 M2 EMIC'!I147*1.5</f>
        <v>0</v>
      </c>
    </row>
    <row r="131" spans="27:30" x14ac:dyDescent="0.25">
      <c r="AA131" s="10">
        <f>'S1 M1 EMIC'!I148*1.5</f>
        <v>0</v>
      </c>
      <c r="AB131" s="10">
        <f>'S2 M1 EMIC'!I148*1.5</f>
        <v>0</v>
      </c>
      <c r="AC131" s="10">
        <f>'S3 M2 EMIC'!I148*1.5</f>
        <v>0</v>
      </c>
      <c r="AD131" s="10">
        <f>'S4 M2 EMIC'!I148*1.5</f>
        <v>0</v>
      </c>
    </row>
    <row r="132" spans="27:30" x14ac:dyDescent="0.25">
      <c r="AA132" s="10">
        <f>'S1 M1 EMIC'!I149*1.5</f>
        <v>0</v>
      </c>
      <c r="AB132" s="10">
        <f>'S2 M1 EMIC'!I149*1.5</f>
        <v>0</v>
      </c>
      <c r="AC132" s="10">
        <f>'S3 M2 EMIC'!I149*1.5</f>
        <v>0</v>
      </c>
      <c r="AD132" s="10">
        <f>'S4 M2 EMIC'!I149*1.5</f>
        <v>0</v>
      </c>
    </row>
    <row r="133" spans="27:30" x14ac:dyDescent="0.25">
      <c r="AA133" s="10">
        <f>'S1 M1 EMIC'!I150*1.5</f>
        <v>0</v>
      </c>
      <c r="AB133" s="10">
        <f>'S2 M1 EMIC'!I150*1.5</f>
        <v>0</v>
      </c>
      <c r="AC133" s="10">
        <f>'S3 M2 EMIC'!I150*1.5</f>
        <v>0</v>
      </c>
      <c r="AD133" s="10">
        <f>'S4 M2 EMIC'!I150*1.5</f>
        <v>0</v>
      </c>
    </row>
    <row r="134" spans="27:30" x14ac:dyDescent="0.25">
      <c r="AA134" s="10">
        <f>'S1 M1 EMIC'!I151*1.5</f>
        <v>0</v>
      </c>
      <c r="AB134" s="10">
        <f>'S2 M1 EMIC'!I151*1.5</f>
        <v>0</v>
      </c>
      <c r="AC134" s="10">
        <f>'S3 M2 EMIC'!I151*1.5</f>
        <v>0</v>
      </c>
      <c r="AD134" s="10">
        <f>'S4 M2 EMIC'!I151*1.5</f>
        <v>0</v>
      </c>
    </row>
    <row r="135" spans="27:30" x14ac:dyDescent="0.25">
      <c r="AA135" s="10">
        <f>'S1 M1 EMIC'!I152*1.5</f>
        <v>0</v>
      </c>
      <c r="AB135" s="10">
        <f>'S2 M1 EMIC'!I152*1.5</f>
        <v>0</v>
      </c>
      <c r="AC135" s="10">
        <f>'S3 M2 EMIC'!I152*1.5</f>
        <v>0</v>
      </c>
      <c r="AD135" s="10">
        <f>'S4 M2 EMIC'!I152*1.5</f>
        <v>0</v>
      </c>
    </row>
    <row r="136" spans="27:30" x14ac:dyDescent="0.25">
      <c r="AA136" s="10">
        <f>'S1 M1 EMIC'!I153*1.5</f>
        <v>0</v>
      </c>
      <c r="AB136" s="10">
        <f>'S2 M1 EMIC'!I153*1.5</f>
        <v>0</v>
      </c>
      <c r="AC136" s="10">
        <f>'S3 M2 EMIC'!I153*1.5</f>
        <v>0</v>
      </c>
      <c r="AD136" s="10">
        <f>'S4 M2 EMIC'!I153*1.5</f>
        <v>0</v>
      </c>
    </row>
    <row r="137" spans="27:30" x14ac:dyDescent="0.25">
      <c r="AA137" s="10">
        <f>'S1 M1 EMIC'!I154*1.5</f>
        <v>0</v>
      </c>
      <c r="AB137" s="10">
        <f>'S2 M1 EMIC'!I154*1.5</f>
        <v>0</v>
      </c>
      <c r="AC137" s="10">
        <f>'S3 M2 EMIC'!I154*1.5</f>
        <v>0</v>
      </c>
      <c r="AD137" s="10">
        <f>'S4 M2 EMIC'!I154*1.5</f>
        <v>0</v>
      </c>
    </row>
    <row r="138" spans="27:30" x14ac:dyDescent="0.25">
      <c r="AA138" s="10">
        <f>'S1 M1 EMIC'!I155*1.5</f>
        <v>0</v>
      </c>
      <c r="AB138" s="10">
        <f>'S2 M1 EMIC'!I155*1.5</f>
        <v>0</v>
      </c>
      <c r="AC138" s="10">
        <f>'S3 M2 EMIC'!I155*1.5</f>
        <v>0</v>
      </c>
      <c r="AD138" s="10">
        <f>'S4 M2 EMIC'!I155*1.5</f>
        <v>0</v>
      </c>
    </row>
    <row r="139" spans="27:30" x14ac:dyDescent="0.25">
      <c r="AA139" s="10">
        <f>'S1 M1 EMIC'!I156*1.5</f>
        <v>0</v>
      </c>
      <c r="AB139" s="10">
        <f>'S2 M1 EMIC'!I156*1.5</f>
        <v>0</v>
      </c>
      <c r="AC139" s="10">
        <f>'S3 M2 EMIC'!I156*1.5</f>
        <v>0</v>
      </c>
      <c r="AD139" s="10">
        <f>'S4 M2 EMIC'!I156*1.5</f>
        <v>0</v>
      </c>
    </row>
    <row r="140" spans="27:30" x14ac:dyDescent="0.25">
      <c r="AA140" s="10">
        <f>'S1 M1 EMIC'!I157*1.5</f>
        <v>0</v>
      </c>
      <c r="AB140" s="10">
        <f>'S2 M1 EMIC'!I157*1.5</f>
        <v>0</v>
      </c>
      <c r="AC140" s="10">
        <f>'S3 M2 EMIC'!I157*1.5</f>
        <v>0</v>
      </c>
      <c r="AD140" s="10">
        <f>'S4 M2 EMIC'!I157*1.5</f>
        <v>0</v>
      </c>
    </row>
    <row r="141" spans="27:30" x14ac:dyDescent="0.25">
      <c r="AA141" s="10">
        <f>'S1 M1 EMIC'!I158*1.5</f>
        <v>0</v>
      </c>
      <c r="AB141" s="10">
        <f>'S2 M1 EMIC'!I158*1.5</f>
        <v>0</v>
      </c>
      <c r="AC141" s="10">
        <f>'S3 M2 EMIC'!I158*1.5</f>
        <v>0</v>
      </c>
      <c r="AD141" s="10">
        <f>'S4 M2 EMIC'!I158*1.5</f>
        <v>0</v>
      </c>
    </row>
    <row r="142" spans="27:30" x14ac:dyDescent="0.25">
      <c r="AA142" s="10">
        <f>'S1 M1 EMIC'!I159*1.5</f>
        <v>0</v>
      </c>
      <c r="AB142" s="10">
        <f>'S2 M1 EMIC'!I159*1.5</f>
        <v>0</v>
      </c>
      <c r="AC142" s="10">
        <f>'S3 M2 EMIC'!I159*1.5</f>
        <v>0</v>
      </c>
      <c r="AD142" s="10">
        <f>'S4 M2 EMIC'!I159*1.5</f>
        <v>0</v>
      </c>
    </row>
    <row r="143" spans="27:30" x14ac:dyDescent="0.25">
      <c r="AA143" s="10">
        <f>'S1 M1 EMIC'!I160*1.5</f>
        <v>0</v>
      </c>
      <c r="AB143" s="10">
        <f>'S2 M1 EMIC'!I160*1.5</f>
        <v>0</v>
      </c>
      <c r="AC143" s="10">
        <f>'S3 M2 EMIC'!I160*1.5</f>
        <v>0</v>
      </c>
      <c r="AD143" s="10">
        <f>'S4 M2 EMIC'!I160*1.5</f>
        <v>0</v>
      </c>
    </row>
    <row r="144" spans="27:30" x14ac:dyDescent="0.25">
      <c r="AA144" s="10">
        <f>'S1 M1 EMIC'!I161*1.5</f>
        <v>0</v>
      </c>
      <c r="AB144" s="10">
        <f>'S2 M1 EMIC'!I161*1.5</f>
        <v>0</v>
      </c>
      <c r="AC144" s="10">
        <f>'S3 M2 EMIC'!I161*1.5</f>
        <v>0</v>
      </c>
      <c r="AD144" s="10">
        <f>'S4 M2 EMIC'!I161*1.5</f>
        <v>0</v>
      </c>
    </row>
    <row r="145" spans="27:30" x14ac:dyDescent="0.25">
      <c r="AA145" s="10">
        <f>'S1 M1 EMIC'!I162*1.5</f>
        <v>0</v>
      </c>
      <c r="AB145" s="10">
        <f>'S2 M1 EMIC'!I162*1.5</f>
        <v>0</v>
      </c>
      <c r="AC145" s="10">
        <f>'S3 M2 EMIC'!I162*1.5</f>
        <v>0</v>
      </c>
      <c r="AD145" s="10">
        <f>'S4 M2 EMIC'!I162*1.5</f>
        <v>0</v>
      </c>
    </row>
    <row r="146" spans="27:30" x14ac:dyDescent="0.25">
      <c r="AA146" s="10">
        <f>'S1 M1 EMIC'!I163*1.5</f>
        <v>0</v>
      </c>
      <c r="AB146" s="10">
        <f>'S2 M1 EMIC'!I163*1.5</f>
        <v>0</v>
      </c>
      <c r="AC146" s="10">
        <f>'S3 M2 EMIC'!I163*1.5</f>
        <v>0</v>
      </c>
      <c r="AD146" s="10">
        <f>'S4 M2 EMIC'!I163*1.5</f>
        <v>0</v>
      </c>
    </row>
    <row r="147" spans="27:30" x14ac:dyDescent="0.25">
      <c r="AA147" s="10">
        <f>'S1 M1 EMIC'!I164*1.5</f>
        <v>0</v>
      </c>
      <c r="AB147" s="10">
        <f>'S2 M1 EMIC'!I164*1.5</f>
        <v>0</v>
      </c>
      <c r="AC147" s="10">
        <f>'S3 M2 EMIC'!I164*1.5</f>
        <v>0</v>
      </c>
      <c r="AD147" s="10">
        <f>'S4 M2 EMIC'!I164*1.5</f>
        <v>0</v>
      </c>
    </row>
    <row r="148" spans="27:30" x14ac:dyDescent="0.25">
      <c r="AA148" s="10">
        <f>'S1 M1 EMIC'!I165*1.5</f>
        <v>0</v>
      </c>
      <c r="AB148" s="10">
        <f>'S2 M1 EMIC'!I165*1.5</f>
        <v>0</v>
      </c>
      <c r="AC148" s="10">
        <f>'S3 M2 EMIC'!I165*1.5</f>
        <v>0</v>
      </c>
      <c r="AD148" s="10">
        <f>'S4 M2 EMIC'!I165*1.5</f>
        <v>0</v>
      </c>
    </row>
    <row r="149" spans="27:30" x14ac:dyDescent="0.25">
      <c r="AA149" s="10">
        <f>'S1 M1 EMIC'!I166*1.5</f>
        <v>0</v>
      </c>
      <c r="AB149" s="10">
        <f>'S2 M1 EMIC'!I166*1.5</f>
        <v>0</v>
      </c>
      <c r="AC149" s="10">
        <f>'S3 M2 EMIC'!I166*1.5</f>
        <v>0</v>
      </c>
      <c r="AD149" s="10">
        <f>'S4 M2 EMIC'!I166*1.5</f>
        <v>0</v>
      </c>
    </row>
    <row r="150" spans="27:30" x14ac:dyDescent="0.25">
      <c r="AA150" s="10">
        <f>'S1 M1 EMIC'!I167*1.5</f>
        <v>0</v>
      </c>
      <c r="AB150" s="10">
        <f>'S2 M1 EMIC'!I167*1.5</f>
        <v>0</v>
      </c>
      <c r="AC150" s="10">
        <f>'S3 M2 EMIC'!I167*1.5</f>
        <v>0</v>
      </c>
      <c r="AD150" s="10">
        <f>'S4 M2 EMIC'!I167*1.5</f>
        <v>0</v>
      </c>
    </row>
    <row r="151" spans="27:30" x14ac:dyDescent="0.25">
      <c r="AA151" s="10">
        <f>'S1 M1 EMIC'!I168*1.5</f>
        <v>0</v>
      </c>
      <c r="AB151" s="10">
        <f>'S2 M1 EMIC'!I168*1.5</f>
        <v>0</v>
      </c>
      <c r="AC151" s="10">
        <f>'S3 M2 EMIC'!I168*1.5</f>
        <v>0</v>
      </c>
      <c r="AD151" s="10">
        <f>'S4 M2 EMIC'!I168*1.5</f>
        <v>0</v>
      </c>
    </row>
    <row r="152" spans="27:30" x14ac:dyDescent="0.25">
      <c r="AA152" s="10">
        <f>'S1 M1 EMIC'!I169*1.5</f>
        <v>0</v>
      </c>
      <c r="AB152" s="10">
        <f>'S2 M1 EMIC'!I169*1.5</f>
        <v>0</v>
      </c>
      <c r="AC152" s="10">
        <f>'S3 M2 EMIC'!I169*1.5</f>
        <v>0</v>
      </c>
      <c r="AD152" s="10">
        <f>'S4 M2 EMIC'!I169*1.5</f>
        <v>0</v>
      </c>
    </row>
    <row r="153" spans="27:30" x14ac:dyDescent="0.25">
      <c r="AA153" s="10">
        <f>'S1 M1 EMIC'!I170*1.5</f>
        <v>0</v>
      </c>
      <c r="AB153" s="10">
        <f>'S2 M1 EMIC'!I170*1.5</f>
        <v>0</v>
      </c>
      <c r="AC153" s="10">
        <f>'S3 M2 EMIC'!I170*1.5</f>
        <v>0</v>
      </c>
      <c r="AD153" s="10">
        <f>'S4 M2 EMIC'!I170*1.5</f>
        <v>0</v>
      </c>
    </row>
    <row r="154" spans="27:30" x14ac:dyDescent="0.25">
      <c r="AA154" s="10">
        <f>'S1 M1 EMIC'!I171*1.5</f>
        <v>0</v>
      </c>
      <c r="AB154" s="10">
        <f>'S2 M1 EMIC'!I171*1.5</f>
        <v>0</v>
      </c>
      <c r="AC154" s="10">
        <f>'S3 M2 EMIC'!I171*1.5</f>
        <v>0</v>
      </c>
      <c r="AD154" s="10">
        <f>'S4 M2 EMIC'!I171*1.5</f>
        <v>0</v>
      </c>
    </row>
    <row r="155" spans="27:30" x14ac:dyDescent="0.25">
      <c r="AA155" s="10">
        <f>'S1 M1 EMIC'!I172*1.5</f>
        <v>0</v>
      </c>
      <c r="AB155" s="10">
        <f>'S2 M1 EMIC'!I172*1.5</f>
        <v>0</v>
      </c>
      <c r="AC155" s="10">
        <f>'S3 M2 EMIC'!I172*1.5</f>
        <v>0</v>
      </c>
      <c r="AD155" s="10">
        <f>'S4 M2 EMIC'!I172*1.5</f>
        <v>0</v>
      </c>
    </row>
    <row r="156" spans="27:30" x14ac:dyDescent="0.25">
      <c r="AA156" s="10">
        <f>'S1 M1 EMIC'!I173*1.5</f>
        <v>0</v>
      </c>
      <c r="AB156" s="10">
        <f>'S2 M1 EMIC'!I173*1.5</f>
        <v>0</v>
      </c>
      <c r="AC156" s="10">
        <f>'S3 M2 EMIC'!I173*1.5</f>
        <v>0</v>
      </c>
      <c r="AD156" s="10">
        <f>'S4 M2 EMIC'!I173*1.5</f>
        <v>0</v>
      </c>
    </row>
    <row r="157" spans="27:30" x14ac:dyDescent="0.25">
      <c r="AA157" s="10">
        <f>'S1 M1 EMIC'!I174*1.5</f>
        <v>0</v>
      </c>
      <c r="AB157" s="10">
        <f>'S2 M1 EMIC'!I174*1.5</f>
        <v>0</v>
      </c>
      <c r="AC157" s="10">
        <f>'S3 M2 EMIC'!I174*1.5</f>
        <v>0</v>
      </c>
      <c r="AD157" s="10">
        <f>'S4 M2 EMIC'!I174*1.5</f>
        <v>0</v>
      </c>
    </row>
    <row r="158" spans="27:30" x14ac:dyDescent="0.25">
      <c r="AA158" s="10">
        <f>'S1 M1 EMIC'!I175*1.5</f>
        <v>0</v>
      </c>
      <c r="AB158" s="10">
        <f>'S2 M1 EMIC'!I175*1.5</f>
        <v>0</v>
      </c>
      <c r="AC158" s="10">
        <f>'S3 M2 EMIC'!I175*1.5</f>
        <v>0</v>
      </c>
      <c r="AD158" s="10">
        <f>'S4 M2 EMIC'!I175*1.5</f>
        <v>0</v>
      </c>
    </row>
    <row r="159" spans="27:30" x14ac:dyDescent="0.25">
      <c r="AA159" s="10">
        <f>'S1 M1 EMIC'!I176*1.5</f>
        <v>0</v>
      </c>
      <c r="AB159" s="10">
        <f>'S2 M1 EMIC'!I176*1.5</f>
        <v>0</v>
      </c>
      <c r="AC159" s="10">
        <f>'S3 M2 EMIC'!I176*1.5</f>
        <v>0</v>
      </c>
      <c r="AD159" s="10">
        <f>'S4 M2 EMIC'!I176*1.5</f>
        <v>0</v>
      </c>
    </row>
    <row r="160" spans="27:30" x14ac:dyDescent="0.25">
      <c r="AA160" s="10">
        <f>'S1 M1 EMIC'!I177*1.5</f>
        <v>0</v>
      </c>
      <c r="AB160" s="10">
        <f>'S2 M1 EMIC'!I177*1.5</f>
        <v>0</v>
      </c>
      <c r="AC160" s="10">
        <f>'S3 M2 EMIC'!I177*1.5</f>
        <v>0</v>
      </c>
      <c r="AD160" s="10">
        <f>'S4 M2 EMIC'!I177*1.5</f>
        <v>0</v>
      </c>
    </row>
    <row r="161" spans="27:30" x14ac:dyDescent="0.25">
      <c r="AA161" s="10">
        <f>'S1 M1 EMIC'!I178*1.5</f>
        <v>0</v>
      </c>
      <c r="AB161" s="10">
        <f>'S2 M1 EMIC'!I178*1.5</f>
        <v>0</v>
      </c>
      <c r="AC161" s="10">
        <f>'S3 M2 EMIC'!I178*1.5</f>
        <v>0</v>
      </c>
      <c r="AD161" s="10">
        <f>'S4 M2 EMIC'!I178*1.5</f>
        <v>0</v>
      </c>
    </row>
    <row r="162" spans="27:30" x14ac:dyDescent="0.25">
      <c r="AA162" s="10">
        <f>'S1 M1 EMIC'!I179*1.5</f>
        <v>0</v>
      </c>
      <c r="AB162" s="10">
        <f>'S2 M1 EMIC'!I179*1.5</f>
        <v>0</v>
      </c>
      <c r="AC162" s="10">
        <f>'S3 M2 EMIC'!I179*1.5</f>
        <v>0</v>
      </c>
      <c r="AD162" s="10">
        <f>'S4 M2 EMIC'!I179*1.5</f>
        <v>0</v>
      </c>
    </row>
    <row r="163" spans="27:30" x14ac:dyDescent="0.25">
      <c r="AA163" s="10">
        <f>'S1 M1 EMIC'!I180*1.5</f>
        <v>0</v>
      </c>
      <c r="AB163" s="10">
        <f>'S2 M1 EMIC'!I180*1.5</f>
        <v>0</v>
      </c>
      <c r="AC163" s="10">
        <f>'S3 M2 EMIC'!I180*1.5</f>
        <v>0</v>
      </c>
      <c r="AD163" s="10">
        <f>'S4 M2 EMIC'!I180*1.5</f>
        <v>0</v>
      </c>
    </row>
    <row r="164" spans="27:30" x14ac:dyDescent="0.25">
      <c r="AA164" s="10">
        <f>'S1 M1 EMIC'!I181*1.5</f>
        <v>0</v>
      </c>
      <c r="AB164" s="10">
        <f>'S2 M1 EMIC'!I181*1.5</f>
        <v>0</v>
      </c>
      <c r="AC164" s="10">
        <f>'S3 M2 EMIC'!I181*1.5</f>
        <v>0</v>
      </c>
      <c r="AD164" s="10">
        <f>'S4 M2 EMIC'!I181*1.5</f>
        <v>0</v>
      </c>
    </row>
    <row r="165" spans="27:30" x14ac:dyDescent="0.25">
      <c r="AA165" s="10">
        <f>'S1 M1 EMIC'!I182*1.5</f>
        <v>0</v>
      </c>
      <c r="AB165" s="10">
        <f>'S2 M1 EMIC'!I182*1.5</f>
        <v>0</v>
      </c>
      <c r="AC165" s="10">
        <f>'S3 M2 EMIC'!I182*1.5</f>
        <v>0</v>
      </c>
      <c r="AD165" s="10">
        <f>'S4 M2 EMIC'!I182*1.5</f>
        <v>0</v>
      </c>
    </row>
    <row r="166" spans="27:30" x14ac:dyDescent="0.25">
      <c r="AA166" s="10">
        <f>'S1 M1 EMIC'!I183*1.5</f>
        <v>0</v>
      </c>
      <c r="AB166" s="10">
        <f>'S2 M1 EMIC'!I183*1.5</f>
        <v>0</v>
      </c>
      <c r="AC166" s="10">
        <f>'S3 M2 EMIC'!I183*1.5</f>
        <v>0</v>
      </c>
      <c r="AD166" s="10">
        <f>'S4 M2 EMIC'!I183*1.5</f>
        <v>0</v>
      </c>
    </row>
    <row r="167" spans="27:30" x14ac:dyDescent="0.25">
      <c r="AA167" s="10">
        <f>'S1 M1 EMIC'!I184*1.5</f>
        <v>0</v>
      </c>
      <c r="AB167" s="10">
        <f>'S2 M1 EMIC'!I184*1.5</f>
        <v>0</v>
      </c>
      <c r="AC167" s="10">
        <f>'S3 M2 EMIC'!I184*1.5</f>
        <v>0</v>
      </c>
      <c r="AD167" s="10">
        <f>'S4 M2 EMIC'!I184*1.5</f>
        <v>0</v>
      </c>
    </row>
    <row r="168" spans="27:30" x14ac:dyDescent="0.25">
      <c r="AA168" s="10">
        <f>'S1 M1 EMIC'!I185*1.5</f>
        <v>0</v>
      </c>
      <c r="AB168" s="10">
        <f>'S2 M1 EMIC'!I185*1.5</f>
        <v>0</v>
      </c>
      <c r="AC168" s="10">
        <f>'S3 M2 EMIC'!I185*1.5</f>
        <v>0</v>
      </c>
      <c r="AD168" s="10">
        <f>'S4 M2 EMIC'!I185*1.5</f>
        <v>0</v>
      </c>
    </row>
    <row r="169" spans="27:30" x14ac:dyDescent="0.25">
      <c r="AA169" s="10">
        <f>'S1 M1 EMIC'!I186*1.5</f>
        <v>0</v>
      </c>
      <c r="AB169" s="10">
        <f>'S2 M1 EMIC'!I186*1.5</f>
        <v>0</v>
      </c>
      <c r="AC169" s="10">
        <f>'S3 M2 EMIC'!I186*1.5</f>
        <v>0</v>
      </c>
      <c r="AD169" s="10">
        <f>'S4 M2 EMIC'!I186*1.5</f>
        <v>0</v>
      </c>
    </row>
    <row r="170" spans="27:30" x14ac:dyDescent="0.25">
      <c r="AA170" s="10">
        <f>'S1 M1 EMIC'!I187*1.5</f>
        <v>0</v>
      </c>
      <c r="AB170" s="10">
        <f>'S2 M1 EMIC'!I187*1.5</f>
        <v>0</v>
      </c>
      <c r="AC170" s="10">
        <f>'S3 M2 EMIC'!I187*1.5</f>
        <v>0</v>
      </c>
      <c r="AD170" s="10">
        <f>'S4 M2 EMIC'!I187*1.5</f>
        <v>0</v>
      </c>
    </row>
    <row r="171" spans="27:30" x14ac:dyDescent="0.25">
      <c r="AA171" s="10">
        <f>'S1 M1 EMIC'!I188*1.5</f>
        <v>0</v>
      </c>
      <c r="AB171" s="10">
        <f>'S2 M1 EMIC'!I188*1.5</f>
        <v>0</v>
      </c>
      <c r="AC171" s="10">
        <f>'S3 M2 EMIC'!I188*1.5</f>
        <v>0</v>
      </c>
      <c r="AD171" s="10">
        <f>'S4 M2 EMIC'!I188*1.5</f>
        <v>0</v>
      </c>
    </row>
    <row r="172" spans="27:30" x14ac:dyDescent="0.25">
      <c r="AA172" s="10">
        <f>'S1 M1 EMIC'!I189*1.5</f>
        <v>0</v>
      </c>
      <c r="AB172" s="10">
        <f>'S2 M1 EMIC'!I189*1.5</f>
        <v>0</v>
      </c>
      <c r="AC172" s="10">
        <f>'S3 M2 EMIC'!I189*1.5</f>
        <v>0</v>
      </c>
      <c r="AD172" s="10">
        <f>'S4 M2 EMIC'!I189*1.5</f>
        <v>0</v>
      </c>
    </row>
    <row r="173" spans="27:30" x14ac:dyDescent="0.25">
      <c r="AA173" s="10">
        <f>'S1 M1 EMIC'!I190*1.5</f>
        <v>0</v>
      </c>
      <c r="AB173" s="10">
        <f>'S2 M1 EMIC'!I190*1.5</f>
        <v>0</v>
      </c>
      <c r="AC173" s="10">
        <f>'S3 M2 EMIC'!I190*1.5</f>
        <v>0</v>
      </c>
      <c r="AD173" s="10">
        <f>'S4 M2 EMIC'!I190*1.5</f>
        <v>0</v>
      </c>
    </row>
    <row r="174" spans="27:30" x14ac:dyDescent="0.25">
      <c r="AA174" s="10">
        <f>'S1 M1 EMIC'!I191*1.5</f>
        <v>0</v>
      </c>
      <c r="AB174" s="10">
        <f>'S2 M1 EMIC'!I191*1.5</f>
        <v>0</v>
      </c>
      <c r="AC174" s="10">
        <f>'S3 M2 EMIC'!I191*1.5</f>
        <v>0</v>
      </c>
      <c r="AD174" s="10">
        <f>'S4 M2 EMIC'!I191*1.5</f>
        <v>0</v>
      </c>
    </row>
    <row r="175" spans="27:30" x14ac:dyDescent="0.25">
      <c r="AA175" s="10">
        <f>'S1 M1 EMIC'!I192*1.5</f>
        <v>0</v>
      </c>
      <c r="AB175" s="10">
        <f>'S2 M1 EMIC'!I192*1.5</f>
        <v>0</v>
      </c>
      <c r="AC175" s="10">
        <f>'S3 M2 EMIC'!I192*1.5</f>
        <v>0</v>
      </c>
      <c r="AD175" s="10">
        <f>'S4 M2 EMIC'!I192*1.5</f>
        <v>0</v>
      </c>
    </row>
    <row r="176" spans="27:30" x14ac:dyDescent="0.25">
      <c r="AA176" s="10">
        <f>'S1 M1 EMIC'!I193*1.5</f>
        <v>0</v>
      </c>
      <c r="AB176" s="10">
        <f>'S2 M1 EMIC'!I193*1.5</f>
        <v>0</v>
      </c>
      <c r="AC176" s="10">
        <f>'S3 M2 EMIC'!I193*1.5</f>
        <v>0</v>
      </c>
      <c r="AD176" s="10">
        <f>'S4 M2 EMIC'!I193*1.5</f>
        <v>0</v>
      </c>
    </row>
    <row r="177" spans="27:30" x14ac:dyDescent="0.25">
      <c r="AA177" s="10">
        <f>'S1 M1 EMIC'!I194*1.5</f>
        <v>0</v>
      </c>
      <c r="AB177" s="10">
        <f>'S2 M1 EMIC'!I194*1.5</f>
        <v>0</v>
      </c>
      <c r="AC177" s="10">
        <f>'S3 M2 EMIC'!I194*1.5</f>
        <v>0</v>
      </c>
      <c r="AD177" s="10">
        <f>'S4 M2 EMIC'!I194*1.5</f>
        <v>0</v>
      </c>
    </row>
    <row r="178" spans="27:30" x14ac:dyDescent="0.25">
      <c r="AA178" s="10">
        <f>'S1 M1 EMIC'!I195*1.5</f>
        <v>0</v>
      </c>
      <c r="AB178" s="10">
        <f>'S2 M1 EMIC'!I195*1.5</f>
        <v>0</v>
      </c>
      <c r="AC178" s="10">
        <f>'S3 M2 EMIC'!I195*1.5</f>
        <v>0</v>
      </c>
      <c r="AD178" s="10">
        <f>'S4 M2 EMIC'!I195*1.5</f>
        <v>0</v>
      </c>
    </row>
    <row r="179" spans="27:30" x14ac:dyDescent="0.25">
      <c r="AA179" s="10">
        <f>'S1 M1 EMIC'!I196*1.5</f>
        <v>0</v>
      </c>
      <c r="AB179" s="10">
        <f>'S2 M1 EMIC'!I196*1.5</f>
        <v>0</v>
      </c>
      <c r="AC179" s="10">
        <f>'S3 M2 EMIC'!I196*1.5</f>
        <v>0</v>
      </c>
      <c r="AD179" s="10">
        <f>'S4 M2 EMIC'!I196*1.5</f>
        <v>0</v>
      </c>
    </row>
    <row r="180" spans="27:30" x14ac:dyDescent="0.25">
      <c r="AA180" s="10">
        <f>'S1 M1 EMIC'!I197*1.5</f>
        <v>0</v>
      </c>
      <c r="AB180" s="10">
        <f>'S2 M1 EMIC'!I197*1.5</f>
        <v>0</v>
      </c>
      <c r="AC180" s="10">
        <f>'S3 M2 EMIC'!I197*1.5</f>
        <v>0</v>
      </c>
      <c r="AD180" s="10">
        <f>'S4 M2 EMIC'!I197*1.5</f>
        <v>0</v>
      </c>
    </row>
    <row r="181" spans="27:30" x14ac:dyDescent="0.25">
      <c r="AA181" s="10">
        <f>'S1 M1 EMIC'!I198*1.5</f>
        <v>0</v>
      </c>
      <c r="AB181" s="10">
        <f>'S2 M1 EMIC'!I198*1.5</f>
        <v>0</v>
      </c>
      <c r="AC181" s="10">
        <f>'S3 M2 EMIC'!I198*1.5</f>
        <v>0</v>
      </c>
      <c r="AD181" s="10">
        <f>'S4 M2 EMIC'!I198*1.5</f>
        <v>0</v>
      </c>
    </row>
    <row r="182" spans="27:30" x14ac:dyDescent="0.25">
      <c r="AA182" s="10">
        <f>'S1 M1 EMIC'!I199*1.5</f>
        <v>0</v>
      </c>
      <c r="AB182" s="10">
        <f>'S2 M1 EMIC'!I199*1.5</f>
        <v>0</v>
      </c>
      <c r="AC182" s="10">
        <f>'S3 M2 EMIC'!I199*1.5</f>
        <v>0</v>
      </c>
      <c r="AD182" s="10">
        <f>'S4 M2 EMIC'!I199*1.5</f>
        <v>0</v>
      </c>
    </row>
    <row r="183" spans="27:30" x14ac:dyDescent="0.25">
      <c r="AA183" s="10">
        <f>'S1 M1 EMIC'!I200*1.5</f>
        <v>0</v>
      </c>
      <c r="AB183" s="10">
        <f>'S2 M1 EMIC'!I200*1.5</f>
        <v>0</v>
      </c>
      <c r="AC183" s="10">
        <f>'S3 M2 EMIC'!I200*1.5</f>
        <v>0</v>
      </c>
      <c r="AD183" s="10">
        <f>'S4 M2 EMIC'!I200*1.5</f>
        <v>0</v>
      </c>
    </row>
    <row r="184" spans="27:30" x14ac:dyDescent="0.25">
      <c r="AA184" s="10">
        <f>'S1 M1 EMIC'!I201*1.5</f>
        <v>0</v>
      </c>
      <c r="AB184" s="10">
        <f>'S2 M1 EMIC'!I201*1.5</f>
        <v>0</v>
      </c>
      <c r="AC184" s="10">
        <f>'S3 M2 EMIC'!I201*1.5</f>
        <v>0</v>
      </c>
      <c r="AD184" s="10">
        <f>'S4 M2 EMIC'!I201*1.5</f>
        <v>0</v>
      </c>
    </row>
    <row r="185" spans="27:30" x14ac:dyDescent="0.25">
      <c r="AA185" s="10">
        <f>'S1 M1 EMIC'!I202*1.5</f>
        <v>0</v>
      </c>
      <c r="AB185" s="10">
        <f>'S2 M1 EMIC'!I202*1.5</f>
        <v>0</v>
      </c>
      <c r="AC185" s="10">
        <f>'S3 M2 EMIC'!I202*1.5</f>
        <v>0</v>
      </c>
      <c r="AD185" s="10">
        <f>'S4 M2 EMIC'!I202*1.5</f>
        <v>0</v>
      </c>
    </row>
    <row r="186" spans="27:30" x14ac:dyDescent="0.25">
      <c r="AA186" s="10">
        <f>'S1 M1 EMIC'!I203*1.5</f>
        <v>0</v>
      </c>
      <c r="AB186" s="10">
        <f>'S2 M1 EMIC'!I203*1.5</f>
        <v>0</v>
      </c>
      <c r="AC186" s="10">
        <f>'S3 M2 EMIC'!I203*1.5</f>
        <v>0</v>
      </c>
      <c r="AD186" s="10">
        <f>'S4 M2 EMIC'!I203*1.5</f>
        <v>0</v>
      </c>
    </row>
    <row r="187" spans="27:30" x14ac:dyDescent="0.25">
      <c r="AA187" s="10">
        <f>'S1 M1 EMIC'!I204*1.5</f>
        <v>0</v>
      </c>
      <c r="AB187" s="10">
        <f>'S2 M1 EMIC'!I204*1.5</f>
        <v>0</v>
      </c>
      <c r="AC187" s="10">
        <f>'S3 M2 EMIC'!I204*1.5</f>
        <v>0</v>
      </c>
      <c r="AD187" s="10">
        <f>'S4 M2 EMIC'!I204*1.5</f>
        <v>0</v>
      </c>
    </row>
    <row r="188" spans="27:30" x14ac:dyDescent="0.25">
      <c r="AA188" s="10">
        <f>'S1 M1 EMIC'!I205*1.5</f>
        <v>0</v>
      </c>
      <c r="AB188" s="10">
        <f>'S2 M1 EMIC'!I205*1.5</f>
        <v>0</v>
      </c>
      <c r="AC188" s="10">
        <f>'S3 M2 EMIC'!I205*1.5</f>
        <v>0</v>
      </c>
      <c r="AD188" s="10">
        <f>'S4 M2 EMIC'!I205*1.5</f>
        <v>0</v>
      </c>
    </row>
    <row r="189" spans="27:30" x14ac:dyDescent="0.25">
      <c r="AA189" s="10">
        <f>'S1 M1 EMIC'!I206*1.5</f>
        <v>0</v>
      </c>
      <c r="AB189" s="10">
        <f>'S2 M1 EMIC'!I206*1.5</f>
        <v>0</v>
      </c>
      <c r="AC189" s="10">
        <f>'S3 M2 EMIC'!I206*1.5</f>
        <v>0</v>
      </c>
      <c r="AD189" s="10">
        <f>'S4 M2 EMIC'!I206*1.5</f>
        <v>0</v>
      </c>
    </row>
    <row r="190" spans="27:30" x14ac:dyDescent="0.25">
      <c r="AA190" s="10">
        <f>'S1 M1 EMIC'!I207*1.5</f>
        <v>0</v>
      </c>
      <c r="AB190" s="10">
        <f>'S2 M1 EMIC'!I207*1.5</f>
        <v>0</v>
      </c>
      <c r="AC190" s="10">
        <f>'S3 M2 EMIC'!I207*1.5</f>
        <v>0</v>
      </c>
      <c r="AD190" s="10">
        <f>'S4 M2 EMIC'!I207*1.5</f>
        <v>0</v>
      </c>
    </row>
    <row r="191" spans="27:30" x14ac:dyDescent="0.25">
      <c r="AA191" s="10">
        <f>'S1 M1 EMIC'!I208*1.5</f>
        <v>0</v>
      </c>
      <c r="AB191" s="10">
        <f>'S2 M1 EMIC'!I208*1.5</f>
        <v>0</v>
      </c>
      <c r="AC191" s="10">
        <f>'S3 M2 EMIC'!I208*1.5</f>
        <v>0</v>
      </c>
      <c r="AD191" s="10">
        <f>'S4 M2 EMIC'!I208*1.5</f>
        <v>0</v>
      </c>
    </row>
    <row r="192" spans="27:30" x14ac:dyDescent="0.25">
      <c r="AA192" s="10">
        <f>'S1 M1 EMIC'!I209*1.5</f>
        <v>0</v>
      </c>
      <c r="AB192" s="10">
        <f>'S2 M1 EMIC'!I209*1.5</f>
        <v>0</v>
      </c>
      <c r="AC192" s="10">
        <f>'S3 M2 EMIC'!I209*1.5</f>
        <v>0</v>
      </c>
      <c r="AD192" s="10">
        <f>'S4 M2 EMIC'!I209*1.5</f>
        <v>0</v>
      </c>
    </row>
    <row r="193" spans="27:30" x14ac:dyDescent="0.25">
      <c r="AA193" s="10">
        <f>'S1 M1 EMIC'!I210*1.5</f>
        <v>0</v>
      </c>
      <c r="AB193" s="10">
        <f>'S2 M1 EMIC'!I210*1.5</f>
        <v>0</v>
      </c>
      <c r="AC193" s="10">
        <f>'S3 M2 EMIC'!I210*1.5</f>
        <v>0</v>
      </c>
      <c r="AD193" s="10">
        <f>'S4 M2 EMIC'!I210*1.5</f>
        <v>0</v>
      </c>
    </row>
    <row r="194" spans="27:30" x14ac:dyDescent="0.25">
      <c r="AA194" s="10">
        <f>'S1 M1 EMIC'!I211*1.5</f>
        <v>0</v>
      </c>
      <c r="AB194" s="10">
        <f>'S2 M1 EMIC'!I211*1.5</f>
        <v>0</v>
      </c>
      <c r="AC194" s="10">
        <f>'S3 M2 EMIC'!I211*1.5</f>
        <v>0</v>
      </c>
      <c r="AD194" s="10">
        <f>'S4 M2 EMIC'!I211*1.5</f>
        <v>0</v>
      </c>
    </row>
    <row r="195" spans="27:30" x14ac:dyDescent="0.25">
      <c r="AA195" s="10">
        <f>'S1 M1 EMIC'!I212*1.5</f>
        <v>0</v>
      </c>
      <c r="AB195" s="10">
        <f>'S2 M1 EMIC'!I212*1.5</f>
        <v>0</v>
      </c>
      <c r="AC195" s="10">
        <f>'S3 M2 EMIC'!I212*1.5</f>
        <v>0</v>
      </c>
      <c r="AD195" s="10">
        <f>'S4 M2 EMIC'!I212*1.5</f>
        <v>0</v>
      </c>
    </row>
    <row r="196" spans="27:30" x14ac:dyDescent="0.25">
      <c r="AA196" s="10">
        <f>'S1 M1 EMIC'!I213*1.5</f>
        <v>0</v>
      </c>
      <c r="AB196" s="10">
        <f>'S2 M1 EMIC'!I213*1.5</f>
        <v>0</v>
      </c>
      <c r="AC196" s="10">
        <f>'S3 M2 EMIC'!I213*1.5</f>
        <v>0</v>
      </c>
      <c r="AD196" s="10">
        <f>'S4 M2 EMIC'!I213*1.5</f>
        <v>0</v>
      </c>
    </row>
    <row r="197" spans="27:30" x14ac:dyDescent="0.25">
      <c r="AA197" s="10">
        <f>'S1 M1 EMIC'!I214*1.5</f>
        <v>0</v>
      </c>
      <c r="AB197" s="10">
        <f>'S2 M1 EMIC'!I214*1.5</f>
        <v>0</v>
      </c>
      <c r="AC197" s="10">
        <f>'S3 M2 EMIC'!I214*1.5</f>
        <v>0</v>
      </c>
      <c r="AD197" s="10">
        <f>'S4 M2 EMIC'!I214*1.5</f>
        <v>0</v>
      </c>
    </row>
    <row r="198" spans="27:30" x14ac:dyDescent="0.25">
      <c r="AA198" s="10">
        <f>'S1 M1 EMIC'!I215*1.5</f>
        <v>0</v>
      </c>
      <c r="AB198" s="10">
        <f>'S2 M1 EMIC'!I215*1.5</f>
        <v>0</v>
      </c>
      <c r="AC198" s="10">
        <f>'S3 M2 EMIC'!I215*1.5</f>
        <v>0</v>
      </c>
      <c r="AD198" s="10">
        <f>'S4 M2 EMIC'!I215*1.5</f>
        <v>0</v>
      </c>
    </row>
    <row r="199" spans="27:30" x14ac:dyDescent="0.25">
      <c r="AA199" s="10">
        <f>'S1 M1 EMIC'!I216*1.5</f>
        <v>0</v>
      </c>
      <c r="AB199" s="10">
        <f>'S2 M1 EMIC'!I216*1.5</f>
        <v>0</v>
      </c>
      <c r="AC199" s="10">
        <f>'S3 M2 EMIC'!I216*1.5</f>
        <v>0</v>
      </c>
      <c r="AD199" s="10">
        <f>'S4 M2 EMIC'!I216*1.5</f>
        <v>0</v>
      </c>
    </row>
    <row r="200" spans="27:30" x14ac:dyDescent="0.25">
      <c r="AA200" s="10">
        <f>'S1 M1 EMIC'!I217*1.5</f>
        <v>0</v>
      </c>
      <c r="AB200" s="10">
        <f>'S2 M1 EMIC'!I217*1.5</f>
        <v>0</v>
      </c>
      <c r="AC200" s="10">
        <f>'S3 M2 EMIC'!I217*1.5</f>
        <v>0</v>
      </c>
      <c r="AD200" s="10">
        <f>'S4 M2 EMIC'!I217*1.5</f>
        <v>0</v>
      </c>
    </row>
    <row r="201" spans="27:30" x14ac:dyDescent="0.25">
      <c r="AA201" s="10">
        <f>'S1 M1 EMIC'!I218*1.5</f>
        <v>0</v>
      </c>
      <c r="AB201" s="10">
        <f>'S2 M1 EMIC'!I218*1.5</f>
        <v>0</v>
      </c>
      <c r="AC201" s="10">
        <f>'S3 M2 EMIC'!I218*1.5</f>
        <v>0</v>
      </c>
      <c r="AD201" s="10">
        <f>'S4 M2 EMIC'!I218*1.5</f>
        <v>0</v>
      </c>
    </row>
    <row r="202" spans="27:30" x14ac:dyDescent="0.25">
      <c r="AA202" s="10">
        <f>'S1 M1 EMIC'!I219*1.5</f>
        <v>0</v>
      </c>
      <c r="AB202" s="10">
        <f>'S2 M1 EMIC'!I219*1.5</f>
        <v>0</v>
      </c>
      <c r="AC202" s="10">
        <f>'S3 M2 EMIC'!I219*1.5</f>
        <v>0</v>
      </c>
      <c r="AD202" s="10">
        <f>'S4 M2 EMIC'!I219*1.5</f>
        <v>0</v>
      </c>
    </row>
    <row r="203" spans="27:30" x14ac:dyDescent="0.25">
      <c r="AA203" s="10">
        <f>'S1 M1 EMIC'!I220*1.5</f>
        <v>0</v>
      </c>
      <c r="AB203" s="10">
        <f>'S2 M1 EMIC'!I220*1.5</f>
        <v>0</v>
      </c>
      <c r="AC203" s="10">
        <f>'S3 M2 EMIC'!I220*1.5</f>
        <v>0</v>
      </c>
      <c r="AD203" s="10">
        <f>'S4 M2 EMIC'!I220*1.5</f>
        <v>0</v>
      </c>
    </row>
    <row r="204" spans="27:30" x14ac:dyDescent="0.25">
      <c r="AA204" s="10">
        <f>'S1 M1 EMIC'!I221*1.5</f>
        <v>0</v>
      </c>
      <c r="AB204" s="10">
        <f>'S2 M1 EMIC'!I221*1.5</f>
        <v>0</v>
      </c>
      <c r="AC204" s="10">
        <f>'S3 M2 EMIC'!I221*1.5</f>
        <v>0</v>
      </c>
      <c r="AD204" s="10">
        <f>'S4 M2 EMIC'!I221*1.5</f>
        <v>0</v>
      </c>
    </row>
    <row r="205" spans="27:30" x14ac:dyDescent="0.25">
      <c r="AA205" s="10">
        <f>'S1 M1 EMIC'!I222*1.5</f>
        <v>0</v>
      </c>
      <c r="AB205" s="10">
        <f>'S2 M1 EMIC'!I222*1.5</f>
        <v>0</v>
      </c>
      <c r="AC205" s="10">
        <f>'S3 M2 EMIC'!I222*1.5</f>
        <v>0</v>
      </c>
      <c r="AD205" s="10">
        <f>'S4 M2 EMIC'!I222*1.5</f>
        <v>0</v>
      </c>
    </row>
    <row r="206" spans="27:30" x14ac:dyDescent="0.25">
      <c r="AA206" s="10">
        <f>'S1 M1 EMIC'!I223*1.5</f>
        <v>0</v>
      </c>
      <c r="AB206" s="10">
        <f>'S2 M1 EMIC'!I223*1.5</f>
        <v>0</v>
      </c>
      <c r="AC206" s="10">
        <f>'S3 M2 EMIC'!I223*1.5</f>
        <v>0</v>
      </c>
      <c r="AD206" s="10">
        <f>'S4 M2 EMIC'!I223*1.5</f>
        <v>0</v>
      </c>
    </row>
    <row r="207" spans="27:30" x14ac:dyDescent="0.25">
      <c r="AA207" s="10">
        <f>'S1 M1 EMIC'!I224*1.5</f>
        <v>0</v>
      </c>
      <c r="AB207" s="10">
        <f>'S2 M1 EMIC'!I224*1.5</f>
        <v>0</v>
      </c>
      <c r="AC207" s="10">
        <f>'S3 M2 EMIC'!I224*1.5</f>
        <v>0</v>
      </c>
      <c r="AD207" s="10">
        <f>'S4 M2 EMIC'!I224*1.5</f>
        <v>0</v>
      </c>
    </row>
    <row r="208" spans="27:30" x14ac:dyDescent="0.25">
      <c r="AA208" s="10">
        <f>'S1 M1 EMIC'!I225*1.5</f>
        <v>0</v>
      </c>
      <c r="AB208" s="10">
        <f>'S2 M1 EMIC'!I225*1.5</f>
        <v>0</v>
      </c>
      <c r="AC208" s="10">
        <f>'S3 M2 EMIC'!I225*1.5</f>
        <v>0</v>
      </c>
      <c r="AD208" s="10">
        <f>'S4 M2 EMIC'!I225*1.5</f>
        <v>0</v>
      </c>
    </row>
    <row r="209" spans="27:30" x14ac:dyDescent="0.25">
      <c r="AA209" s="10">
        <f>'S1 M1 EMIC'!I226*1.5</f>
        <v>0</v>
      </c>
      <c r="AB209" s="10">
        <f>'S2 M1 EMIC'!I226*1.5</f>
        <v>0</v>
      </c>
      <c r="AC209" s="10">
        <f>'S3 M2 EMIC'!I226*1.5</f>
        <v>0</v>
      </c>
      <c r="AD209" s="10">
        <f>'S4 M2 EMIC'!I226*1.5</f>
        <v>0</v>
      </c>
    </row>
    <row r="210" spans="27:30" x14ac:dyDescent="0.25">
      <c r="AA210" s="10">
        <f>'S1 M1 EMIC'!I227*1.5</f>
        <v>0</v>
      </c>
      <c r="AB210" s="10">
        <f>'S2 M1 EMIC'!I227*1.5</f>
        <v>0</v>
      </c>
      <c r="AC210" s="10">
        <f>'S3 M2 EMIC'!I227*1.5</f>
        <v>0</v>
      </c>
      <c r="AD210" s="10">
        <f>'S4 M2 EMIC'!I227*1.5</f>
        <v>0</v>
      </c>
    </row>
    <row r="211" spans="27:30" x14ac:dyDescent="0.25">
      <c r="AA211" s="10">
        <f>'S1 M1 EMIC'!I228*1.5</f>
        <v>0</v>
      </c>
      <c r="AB211" s="10">
        <f>'S2 M1 EMIC'!I228*1.5</f>
        <v>0</v>
      </c>
      <c r="AC211" s="10">
        <f>'S3 M2 EMIC'!I228*1.5</f>
        <v>0</v>
      </c>
      <c r="AD211" s="10">
        <f>'S4 M2 EMIC'!I228*1.5</f>
        <v>0</v>
      </c>
    </row>
    <row r="212" spans="27:30" x14ac:dyDescent="0.25">
      <c r="AA212" s="10">
        <f>'S1 M1 EMIC'!I229*1.5</f>
        <v>0</v>
      </c>
      <c r="AB212" s="10">
        <f>'S2 M1 EMIC'!I229*1.5</f>
        <v>0</v>
      </c>
      <c r="AC212" s="10">
        <f>'S3 M2 EMIC'!I229*1.5</f>
        <v>0</v>
      </c>
      <c r="AD212" s="10">
        <f>'S4 M2 EMIC'!I229*1.5</f>
        <v>0</v>
      </c>
    </row>
    <row r="213" spans="27:30" x14ac:dyDescent="0.25">
      <c r="AA213" s="10">
        <f>'S1 M1 EMIC'!I230*1.5</f>
        <v>0</v>
      </c>
      <c r="AB213" s="10">
        <f>'S2 M1 EMIC'!I230*1.5</f>
        <v>0</v>
      </c>
      <c r="AC213" s="10">
        <f>'S3 M2 EMIC'!I230*1.5</f>
        <v>0</v>
      </c>
      <c r="AD213" s="10">
        <f>'S4 M2 EMIC'!I230*1.5</f>
        <v>0</v>
      </c>
    </row>
    <row r="214" spans="27:30" x14ac:dyDescent="0.25">
      <c r="AA214" s="10">
        <f>'S1 M1 EMIC'!I231*1.5</f>
        <v>0</v>
      </c>
      <c r="AB214" s="10">
        <f>'S2 M1 EMIC'!I231*1.5</f>
        <v>0</v>
      </c>
      <c r="AC214" s="10">
        <f>'S3 M2 EMIC'!I231*1.5</f>
        <v>0</v>
      </c>
      <c r="AD214" s="10">
        <f>'S4 M2 EMIC'!I231*1.5</f>
        <v>0</v>
      </c>
    </row>
    <row r="215" spans="27:30" x14ac:dyDescent="0.25">
      <c r="AA215" s="10">
        <f>'S1 M1 EMIC'!I232*1.5</f>
        <v>0</v>
      </c>
      <c r="AB215" s="10">
        <f>'S2 M1 EMIC'!I232*1.5</f>
        <v>0</v>
      </c>
      <c r="AC215" s="10">
        <f>'S3 M2 EMIC'!I232*1.5</f>
        <v>0</v>
      </c>
      <c r="AD215" s="10">
        <f>'S4 M2 EMIC'!I232*1.5</f>
        <v>0</v>
      </c>
    </row>
    <row r="216" spans="27:30" x14ac:dyDescent="0.25">
      <c r="AA216" s="10">
        <f>'S1 M1 EMIC'!I233*1.5</f>
        <v>0</v>
      </c>
      <c r="AB216" s="10">
        <f>'S2 M1 EMIC'!I233*1.5</f>
        <v>0</v>
      </c>
      <c r="AC216" s="10">
        <f>'S3 M2 EMIC'!I233*1.5</f>
        <v>0</v>
      </c>
      <c r="AD216" s="10">
        <f>'S4 M2 EMIC'!I233*1.5</f>
        <v>0</v>
      </c>
    </row>
    <row r="217" spans="27:30" x14ac:dyDescent="0.25">
      <c r="AA217" s="10">
        <f>'S1 M1 EMIC'!I234*1.5</f>
        <v>0</v>
      </c>
      <c r="AB217" s="10">
        <f>'S2 M1 EMIC'!I234*1.5</f>
        <v>0</v>
      </c>
      <c r="AC217" s="10">
        <f>'S3 M2 EMIC'!I234*1.5</f>
        <v>0</v>
      </c>
      <c r="AD217" s="10">
        <f>'S4 M2 EMIC'!I234*1.5</f>
        <v>0</v>
      </c>
    </row>
    <row r="218" spans="27:30" x14ac:dyDescent="0.25">
      <c r="AA218" s="10">
        <f>'S1 M1 EMIC'!I235*1.5</f>
        <v>0</v>
      </c>
      <c r="AB218" s="10">
        <f>'S2 M1 EMIC'!I235*1.5</f>
        <v>0</v>
      </c>
      <c r="AC218" s="10">
        <f>'S3 M2 EMIC'!I235*1.5</f>
        <v>0</v>
      </c>
      <c r="AD218" s="10">
        <f>'S4 M2 EMIC'!I235*1.5</f>
        <v>0</v>
      </c>
    </row>
    <row r="219" spans="27:30" x14ac:dyDescent="0.25">
      <c r="AA219" s="10">
        <f>'S1 M1 EMIC'!I236*1.5</f>
        <v>0</v>
      </c>
      <c r="AB219" s="10">
        <f>'S2 M1 EMIC'!I236*1.5</f>
        <v>0</v>
      </c>
      <c r="AC219" s="10">
        <f>'S3 M2 EMIC'!I236*1.5</f>
        <v>0</v>
      </c>
      <c r="AD219" s="10">
        <f>'S4 M2 EMIC'!I236*1.5</f>
        <v>0</v>
      </c>
    </row>
    <row r="220" spans="27:30" x14ac:dyDescent="0.25">
      <c r="AA220" s="10">
        <f>'S1 M1 EMIC'!I237*1.5</f>
        <v>0</v>
      </c>
      <c r="AB220" s="10">
        <f>'S2 M1 EMIC'!I237*1.5</f>
        <v>0</v>
      </c>
      <c r="AC220" s="10">
        <f>'S3 M2 EMIC'!I237*1.5</f>
        <v>0</v>
      </c>
      <c r="AD220" s="10">
        <f>'S4 M2 EMIC'!I237*1.5</f>
        <v>0</v>
      </c>
    </row>
    <row r="221" spans="27:30" x14ac:dyDescent="0.25">
      <c r="AA221" s="10">
        <f>'S1 M1 EMIC'!I238*1.5</f>
        <v>0</v>
      </c>
      <c r="AB221" s="10">
        <f>'S2 M1 EMIC'!I238*1.5</f>
        <v>0</v>
      </c>
      <c r="AC221" s="10">
        <f>'S3 M2 EMIC'!I238*1.5</f>
        <v>0</v>
      </c>
      <c r="AD221" s="10">
        <f>'S4 M2 EMIC'!I238*1.5</f>
        <v>0</v>
      </c>
    </row>
    <row r="222" spans="27:30" x14ac:dyDescent="0.25">
      <c r="AA222" s="10">
        <f>'S1 M1 EMIC'!I239*1.5</f>
        <v>0</v>
      </c>
      <c r="AB222" s="10">
        <f>'S2 M1 EMIC'!I239*1.5</f>
        <v>0</v>
      </c>
      <c r="AC222" s="10">
        <f>'S3 M2 EMIC'!I239*1.5</f>
        <v>0</v>
      </c>
      <c r="AD222" s="10">
        <f>'S4 M2 EMIC'!I239*1.5</f>
        <v>0</v>
      </c>
    </row>
    <row r="223" spans="27:30" x14ac:dyDescent="0.25">
      <c r="AA223" s="10">
        <f>'S1 M1 EMIC'!I240*1.5</f>
        <v>0</v>
      </c>
      <c r="AB223" s="10">
        <f>'S2 M1 EMIC'!I240*1.5</f>
        <v>0</v>
      </c>
      <c r="AC223" s="10">
        <f>'S3 M2 EMIC'!I240*1.5</f>
        <v>0</v>
      </c>
      <c r="AD223" s="10">
        <f>'S4 M2 EMIC'!I240*1.5</f>
        <v>0</v>
      </c>
    </row>
    <row r="224" spans="27:30" x14ac:dyDescent="0.25">
      <c r="AA224" s="10">
        <f>'S1 M1 EMIC'!I241*1.5</f>
        <v>0</v>
      </c>
      <c r="AB224" s="10">
        <f>'S2 M1 EMIC'!I241*1.5</f>
        <v>0</v>
      </c>
      <c r="AC224" s="10">
        <f>'S3 M2 EMIC'!I241*1.5</f>
        <v>0</v>
      </c>
      <c r="AD224" s="10">
        <f>'S4 M2 EMIC'!I241*1.5</f>
        <v>0</v>
      </c>
    </row>
    <row r="225" spans="27:30" x14ac:dyDescent="0.25">
      <c r="AA225" s="10">
        <f>'S1 M1 EMIC'!I242*1.5</f>
        <v>0</v>
      </c>
      <c r="AB225" s="10">
        <f>'S2 M1 EMIC'!I242*1.5</f>
        <v>0</v>
      </c>
      <c r="AC225" s="10">
        <f>'S3 M2 EMIC'!I242*1.5</f>
        <v>0</v>
      </c>
      <c r="AD225" s="10">
        <f>'S4 M2 EMIC'!I242*1.5</f>
        <v>0</v>
      </c>
    </row>
    <row r="226" spans="27:30" x14ac:dyDescent="0.25">
      <c r="AA226" s="10">
        <f>'S1 M1 EMIC'!I243*1.5</f>
        <v>0</v>
      </c>
      <c r="AB226" s="10">
        <f>'S2 M1 EMIC'!I243*1.5</f>
        <v>0</v>
      </c>
      <c r="AC226" s="10">
        <f>'S3 M2 EMIC'!I243*1.5</f>
        <v>0</v>
      </c>
      <c r="AD226" s="10">
        <f>'S4 M2 EMIC'!I243*1.5</f>
        <v>0</v>
      </c>
    </row>
    <row r="227" spans="27:30" x14ac:dyDescent="0.25">
      <c r="AA227" s="10">
        <f>'S1 M1 EMIC'!I244*1.5</f>
        <v>0</v>
      </c>
      <c r="AB227" s="10">
        <f>'S2 M1 EMIC'!I244*1.5</f>
        <v>0</v>
      </c>
      <c r="AC227" s="10">
        <f>'S3 M2 EMIC'!I244*1.5</f>
        <v>0</v>
      </c>
      <c r="AD227" s="10">
        <f>'S4 M2 EMIC'!I244*1.5</f>
        <v>0</v>
      </c>
    </row>
    <row r="228" spans="27:30" x14ac:dyDescent="0.25">
      <c r="AA228" s="10">
        <f>'S1 M1 EMIC'!I245*1.5</f>
        <v>0</v>
      </c>
      <c r="AB228" s="10">
        <f>'S2 M1 EMIC'!I245*1.5</f>
        <v>0</v>
      </c>
      <c r="AC228" s="10">
        <f>'S3 M2 EMIC'!I245*1.5</f>
        <v>0</v>
      </c>
      <c r="AD228" s="10">
        <f>'S4 M2 EMIC'!I245*1.5</f>
        <v>0</v>
      </c>
    </row>
    <row r="229" spans="27:30" x14ac:dyDescent="0.25">
      <c r="AA229" s="10">
        <f>'S1 M1 EMIC'!I246*1.5</f>
        <v>0</v>
      </c>
      <c r="AB229" s="10">
        <f>'S2 M1 EMIC'!I246*1.5</f>
        <v>0</v>
      </c>
      <c r="AC229" s="10">
        <f>'S3 M2 EMIC'!I246*1.5</f>
        <v>0</v>
      </c>
      <c r="AD229" s="10">
        <f>'S4 M2 EMIC'!I246*1.5</f>
        <v>0</v>
      </c>
    </row>
    <row r="230" spans="27:30" x14ac:dyDescent="0.25">
      <c r="AA230" s="10">
        <f>'S1 M1 EMIC'!I247*1.5</f>
        <v>0</v>
      </c>
      <c r="AB230" s="10">
        <f>'S2 M1 EMIC'!I247*1.5</f>
        <v>0</v>
      </c>
      <c r="AC230" s="10">
        <f>'S3 M2 EMIC'!I247*1.5</f>
        <v>0</v>
      </c>
      <c r="AD230" s="10">
        <f>'S4 M2 EMIC'!I247*1.5</f>
        <v>0</v>
      </c>
    </row>
    <row r="231" spans="27:30" x14ac:dyDescent="0.25">
      <c r="AA231" s="10">
        <f>'S1 M1 EMIC'!I248*1.5</f>
        <v>0</v>
      </c>
      <c r="AB231" s="10">
        <f>'S2 M1 EMIC'!I248*1.5</f>
        <v>0</v>
      </c>
      <c r="AC231" s="10">
        <f>'S3 M2 EMIC'!I248*1.5</f>
        <v>0</v>
      </c>
      <c r="AD231" s="10">
        <f>'S4 M2 EMIC'!I248*1.5</f>
        <v>0</v>
      </c>
    </row>
    <row r="232" spans="27:30" x14ac:dyDescent="0.25">
      <c r="AA232" s="10">
        <f>'S1 M1 EMIC'!I249*1.5</f>
        <v>0</v>
      </c>
      <c r="AB232" s="10">
        <f>'S2 M1 EMIC'!I249*1.5</f>
        <v>0</v>
      </c>
      <c r="AC232" s="10">
        <f>'S3 M2 EMIC'!I249*1.5</f>
        <v>0</v>
      </c>
      <c r="AD232" s="10">
        <f>'S4 M2 EMIC'!I249*1.5</f>
        <v>0</v>
      </c>
    </row>
    <row r="233" spans="27:30" x14ac:dyDescent="0.25">
      <c r="AA233" s="10">
        <f>'S1 M1 EMIC'!I250*1.5</f>
        <v>0</v>
      </c>
      <c r="AB233" s="10">
        <f>'S2 M1 EMIC'!I250*1.5</f>
        <v>0</v>
      </c>
      <c r="AC233" s="10">
        <f>'S3 M2 EMIC'!I250*1.5</f>
        <v>0</v>
      </c>
      <c r="AD233" s="10">
        <f>'S4 M2 EMIC'!I250*1.5</f>
        <v>0</v>
      </c>
    </row>
    <row r="234" spans="27:30" x14ac:dyDescent="0.25">
      <c r="AA234" s="10">
        <f>'S1 M1 EMIC'!I251*1.5</f>
        <v>0</v>
      </c>
      <c r="AB234" s="10">
        <f>'S2 M1 EMIC'!I251*1.5</f>
        <v>0</v>
      </c>
      <c r="AC234" s="10">
        <f>'S3 M2 EMIC'!I251*1.5</f>
        <v>0</v>
      </c>
      <c r="AD234" s="10">
        <f>'S4 M2 EMIC'!I251*1.5</f>
        <v>0</v>
      </c>
    </row>
    <row r="235" spans="27:30" x14ac:dyDescent="0.25">
      <c r="AA235" s="10">
        <f>'S1 M1 EMIC'!I252*1.5</f>
        <v>0</v>
      </c>
      <c r="AB235" s="10">
        <f>'S2 M1 EMIC'!I252*1.5</f>
        <v>0</v>
      </c>
      <c r="AC235" s="10">
        <f>'S3 M2 EMIC'!I252*1.5</f>
        <v>0</v>
      </c>
      <c r="AD235" s="10">
        <f>'S4 M2 EMIC'!I252*1.5</f>
        <v>0</v>
      </c>
    </row>
    <row r="236" spans="27:30" x14ac:dyDescent="0.25">
      <c r="AA236" s="10">
        <f>'S1 M1 EMIC'!I253*1.5</f>
        <v>0</v>
      </c>
      <c r="AB236" s="10">
        <f>'S2 M1 EMIC'!I253*1.5</f>
        <v>0</v>
      </c>
      <c r="AC236" s="10">
        <f>'S3 M2 EMIC'!I253*1.5</f>
        <v>0</v>
      </c>
      <c r="AD236" s="10">
        <f>'S4 M2 EMIC'!I253*1.5</f>
        <v>0</v>
      </c>
    </row>
    <row r="237" spans="27:30" x14ac:dyDescent="0.25">
      <c r="AA237" s="10">
        <f>'S1 M1 EMIC'!I254*1.5</f>
        <v>0</v>
      </c>
      <c r="AB237" s="10">
        <f>'S2 M1 EMIC'!I254*1.5</f>
        <v>0</v>
      </c>
      <c r="AC237" s="10">
        <f>'S3 M2 EMIC'!I254*1.5</f>
        <v>0</v>
      </c>
      <c r="AD237" s="10">
        <f>'S4 M2 EMIC'!I254*1.5</f>
        <v>0</v>
      </c>
    </row>
    <row r="238" spans="27:30" x14ac:dyDescent="0.25">
      <c r="AA238" s="10">
        <f>'S1 M1 EMIC'!I255*1.5</f>
        <v>0</v>
      </c>
      <c r="AB238" s="10">
        <f>'S2 M1 EMIC'!I255*1.5</f>
        <v>0</v>
      </c>
      <c r="AC238" s="10">
        <f>'S3 M2 EMIC'!I255*1.5</f>
        <v>0</v>
      </c>
      <c r="AD238" s="10">
        <f>'S4 M2 EMIC'!I255*1.5</f>
        <v>0</v>
      </c>
    </row>
    <row r="239" spans="27:30" x14ac:dyDescent="0.25">
      <c r="AA239" s="10">
        <f>'S1 M1 EMIC'!I256*1.5</f>
        <v>0</v>
      </c>
      <c r="AB239" s="10">
        <f>'S2 M1 EMIC'!I256*1.5</f>
        <v>0</v>
      </c>
      <c r="AC239" s="10">
        <f>'S3 M2 EMIC'!I256*1.5</f>
        <v>0</v>
      </c>
      <c r="AD239" s="10">
        <f>'S4 M2 EMIC'!I256*1.5</f>
        <v>0</v>
      </c>
    </row>
    <row r="240" spans="27:30" x14ac:dyDescent="0.25">
      <c r="AA240" s="10">
        <f>'S1 M1 EMIC'!I257*1.5</f>
        <v>0</v>
      </c>
      <c r="AB240" s="10">
        <f>'S2 M1 EMIC'!I257*1.5</f>
        <v>0</v>
      </c>
      <c r="AC240" s="10">
        <f>'S3 M2 EMIC'!I257*1.5</f>
        <v>0</v>
      </c>
      <c r="AD240" s="10">
        <f>'S4 M2 EMIC'!I257*1.5</f>
        <v>0</v>
      </c>
    </row>
    <row r="241" spans="27:30" x14ac:dyDescent="0.25">
      <c r="AA241" s="10">
        <f>'S1 M1 EMIC'!I258*1.5</f>
        <v>0</v>
      </c>
      <c r="AB241" s="10">
        <f>'S2 M1 EMIC'!I258*1.5</f>
        <v>0</v>
      </c>
      <c r="AC241" s="10">
        <f>'S3 M2 EMIC'!I258*1.5</f>
        <v>0</v>
      </c>
      <c r="AD241" s="10">
        <f>'S4 M2 EMIC'!I258*1.5</f>
        <v>0</v>
      </c>
    </row>
    <row r="242" spans="27:30" x14ac:dyDescent="0.25">
      <c r="AA242" s="10">
        <f>'S1 M1 EMIC'!I259*1.5</f>
        <v>0</v>
      </c>
      <c r="AB242" s="10">
        <f>'S2 M1 EMIC'!I259*1.5</f>
        <v>0</v>
      </c>
      <c r="AC242" s="10">
        <f>'S3 M2 EMIC'!I259*1.5</f>
        <v>0</v>
      </c>
      <c r="AD242" s="10">
        <f>'S4 M2 EMIC'!I259*1.5</f>
        <v>0</v>
      </c>
    </row>
    <row r="243" spans="27:30" x14ac:dyDescent="0.25">
      <c r="AA243" s="10">
        <f>'S1 M1 EMIC'!I260*1.5</f>
        <v>0</v>
      </c>
      <c r="AB243" s="10">
        <f>'S2 M1 EMIC'!I260*1.5</f>
        <v>0</v>
      </c>
      <c r="AC243" s="10">
        <f>'S3 M2 EMIC'!I260*1.5</f>
        <v>0</v>
      </c>
      <c r="AD243" s="10">
        <f>'S4 M2 EMIC'!I260*1.5</f>
        <v>0</v>
      </c>
    </row>
    <row r="244" spans="27:30" x14ac:dyDescent="0.25">
      <c r="AA244" s="10">
        <f>'S1 M1 EMIC'!I261*1.5</f>
        <v>0</v>
      </c>
      <c r="AB244" s="10">
        <f>'S2 M1 EMIC'!I261*1.5</f>
        <v>0</v>
      </c>
      <c r="AC244" s="10">
        <f>'S3 M2 EMIC'!I261*1.5</f>
        <v>0</v>
      </c>
      <c r="AD244" s="10">
        <f>'S4 M2 EMIC'!I261*1.5</f>
        <v>0</v>
      </c>
    </row>
    <row r="245" spans="27:30" x14ac:dyDescent="0.25">
      <c r="AA245" s="10">
        <f>'S1 M1 EMIC'!I262*1.5</f>
        <v>0</v>
      </c>
      <c r="AB245" s="10">
        <f>'S2 M1 EMIC'!I262*1.5</f>
        <v>0</v>
      </c>
      <c r="AC245" s="10">
        <f>'S3 M2 EMIC'!I262*1.5</f>
        <v>0</v>
      </c>
      <c r="AD245" s="10">
        <f>'S4 M2 EMIC'!I262*1.5</f>
        <v>0</v>
      </c>
    </row>
    <row r="246" spans="27:30" x14ac:dyDescent="0.25">
      <c r="AA246" s="10">
        <f>'S1 M1 EMIC'!I263*1.5</f>
        <v>0</v>
      </c>
      <c r="AB246" s="10">
        <f>'S2 M1 EMIC'!I263*1.5</f>
        <v>0</v>
      </c>
      <c r="AC246" s="10">
        <f>'S3 M2 EMIC'!I263*1.5</f>
        <v>0</v>
      </c>
      <c r="AD246" s="10">
        <f>'S4 M2 EMIC'!I263*1.5</f>
        <v>0</v>
      </c>
    </row>
    <row r="247" spans="27:30" x14ac:dyDescent="0.25">
      <c r="AA247" s="10">
        <f>'S1 M1 EMIC'!I264*1.5</f>
        <v>0</v>
      </c>
      <c r="AB247" s="10">
        <f>'S2 M1 EMIC'!I264*1.5</f>
        <v>0</v>
      </c>
      <c r="AC247" s="10">
        <f>'S3 M2 EMIC'!I264*1.5</f>
        <v>0</v>
      </c>
      <c r="AD247" s="10">
        <f>'S4 M2 EMIC'!I264*1.5</f>
        <v>0</v>
      </c>
    </row>
    <row r="248" spans="27:30" x14ac:dyDescent="0.25">
      <c r="AA248" s="10">
        <f>'S1 M1 EMIC'!I265*1.5</f>
        <v>0</v>
      </c>
      <c r="AB248" s="10">
        <f>'S2 M1 EMIC'!I265*1.5</f>
        <v>0</v>
      </c>
      <c r="AC248" s="10">
        <f>'S3 M2 EMIC'!I265*1.5</f>
        <v>0</v>
      </c>
      <c r="AD248" s="10">
        <f>'S4 M2 EMIC'!I265*1.5</f>
        <v>0</v>
      </c>
    </row>
    <row r="249" spans="27:30" x14ac:dyDescent="0.25">
      <c r="AA249" s="10">
        <f>'S1 M1 EMIC'!I266*1.5</f>
        <v>0</v>
      </c>
      <c r="AB249" s="10">
        <f>'S2 M1 EMIC'!I266*1.5</f>
        <v>0</v>
      </c>
      <c r="AC249" s="10">
        <f>'S3 M2 EMIC'!I266*1.5</f>
        <v>0</v>
      </c>
      <c r="AD249" s="10">
        <f>'S4 M2 EMIC'!I266*1.5</f>
        <v>0</v>
      </c>
    </row>
    <row r="250" spans="27:30" x14ac:dyDescent="0.25">
      <c r="AA250" s="10">
        <f>'S1 M1 EMIC'!I267*1.5</f>
        <v>0</v>
      </c>
      <c r="AB250" s="10">
        <f>'S2 M1 EMIC'!I267*1.5</f>
        <v>0</v>
      </c>
      <c r="AC250" s="10">
        <f>'S3 M2 EMIC'!I267*1.5</f>
        <v>0</v>
      </c>
      <c r="AD250" s="10">
        <f>'S4 M2 EMIC'!I267*1.5</f>
        <v>0</v>
      </c>
    </row>
    <row r="251" spans="27:30" x14ac:dyDescent="0.25">
      <c r="AA251" s="10">
        <f>'S1 M1 EMIC'!I268*1.5</f>
        <v>0</v>
      </c>
      <c r="AB251" s="10">
        <f>'S2 M1 EMIC'!I268*1.5</f>
        <v>0</v>
      </c>
      <c r="AC251" s="10">
        <f>'S3 M2 EMIC'!I268*1.5</f>
        <v>0</v>
      </c>
      <c r="AD251" s="10">
        <f>'S4 M2 EMIC'!I268*1.5</f>
        <v>0</v>
      </c>
    </row>
    <row r="252" spans="27:30" x14ac:dyDescent="0.25">
      <c r="AA252" s="10">
        <f>'S1 M1 EMIC'!I269*1.5</f>
        <v>0</v>
      </c>
      <c r="AB252" s="10">
        <f>'S2 M1 EMIC'!I269*1.5</f>
        <v>0</v>
      </c>
      <c r="AC252" s="10">
        <f>'S3 M2 EMIC'!I269*1.5</f>
        <v>0</v>
      </c>
      <c r="AD252" s="10">
        <f>'S4 M2 EMIC'!I269*1.5</f>
        <v>0</v>
      </c>
    </row>
    <row r="253" spans="27:30" x14ac:dyDescent="0.25">
      <c r="AA253" s="10">
        <f>'S1 M1 EMIC'!I270*1.5</f>
        <v>0</v>
      </c>
      <c r="AB253" s="10">
        <f>'S2 M1 EMIC'!I270*1.5</f>
        <v>0</v>
      </c>
      <c r="AC253" s="10">
        <f>'S3 M2 EMIC'!I270*1.5</f>
        <v>0</v>
      </c>
      <c r="AD253" s="10">
        <f>'S4 M2 EMIC'!I270*1.5</f>
        <v>0</v>
      </c>
    </row>
    <row r="254" spans="27:30" x14ac:dyDescent="0.25">
      <c r="AA254" s="10">
        <f>'S1 M1 EMIC'!I271*1.5</f>
        <v>0</v>
      </c>
      <c r="AB254" s="10">
        <f>'S2 M1 EMIC'!I271*1.5</f>
        <v>0</v>
      </c>
      <c r="AC254" s="10">
        <f>'S3 M2 EMIC'!I271*1.5</f>
        <v>0</v>
      </c>
      <c r="AD254" s="10">
        <f>'S4 M2 EMIC'!I271*1.5</f>
        <v>0</v>
      </c>
    </row>
    <row r="255" spans="27:30" x14ac:dyDescent="0.25">
      <c r="AA255" s="10">
        <f>'S1 M1 EMIC'!I272*1.5</f>
        <v>0</v>
      </c>
      <c r="AB255" s="10">
        <f>'S2 M1 EMIC'!I272*1.5</f>
        <v>0</v>
      </c>
      <c r="AC255" s="10">
        <f>'S3 M2 EMIC'!I272*1.5</f>
        <v>0</v>
      </c>
      <c r="AD255" s="10">
        <f>'S4 M2 EMIC'!I272*1.5</f>
        <v>0</v>
      </c>
    </row>
    <row r="256" spans="27:30" x14ac:dyDescent="0.25">
      <c r="AA256" s="10">
        <f>'S1 M1 EMIC'!I273*1.5</f>
        <v>0</v>
      </c>
      <c r="AB256" s="10">
        <f>'S2 M1 EMIC'!I273*1.5</f>
        <v>0</v>
      </c>
      <c r="AC256" s="10">
        <f>'S3 M2 EMIC'!I273*1.5</f>
        <v>0</v>
      </c>
      <c r="AD256" s="10">
        <f>'S4 M2 EMIC'!I273*1.5</f>
        <v>0</v>
      </c>
    </row>
    <row r="257" spans="27:30" x14ac:dyDescent="0.25">
      <c r="AA257" s="10">
        <f>'S1 M1 EMIC'!I274*1.5</f>
        <v>0</v>
      </c>
      <c r="AB257" s="10">
        <f>'S2 M1 EMIC'!I274*1.5</f>
        <v>0</v>
      </c>
      <c r="AC257" s="10">
        <f>'S3 M2 EMIC'!I274*1.5</f>
        <v>0</v>
      </c>
      <c r="AD257" s="10">
        <f>'S4 M2 EMIC'!I274*1.5</f>
        <v>0</v>
      </c>
    </row>
    <row r="258" spans="27:30" x14ac:dyDescent="0.25">
      <c r="AA258" s="10">
        <f>'S1 M1 EMIC'!I275*1.5</f>
        <v>0</v>
      </c>
      <c r="AB258" s="10">
        <f>'S2 M1 EMIC'!I275*1.5</f>
        <v>0</v>
      </c>
      <c r="AC258" s="10">
        <f>'S3 M2 EMIC'!I275*1.5</f>
        <v>0</v>
      </c>
      <c r="AD258" s="10">
        <f>'S4 M2 EMIC'!I275*1.5</f>
        <v>0</v>
      </c>
    </row>
    <row r="259" spans="27:30" x14ac:dyDescent="0.25">
      <c r="AA259" s="10">
        <f>'S1 M1 EMIC'!I276*1.5</f>
        <v>0</v>
      </c>
      <c r="AB259" s="10">
        <f>'S2 M1 EMIC'!I276*1.5</f>
        <v>0</v>
      </c>
      <c r="AC259" s="10">
        <f>'S3 M2 EMIC'!I276*1.5</f>
        <v>0</v>
      </c>
      <c r="AD259" s="10">
        <f>'S4 M2 EMIC'!I276*1.5</f>
        <v>0</v>
      </c>
    </row>
    <row r="260" spans="27:30" x14ac:dyDescent="0.25">
      <c r="AA260" s="10">
        <f>'S1 M1 EMIC'!I277*1.5</f>
        <v>0</v>
      </c>
      <c r="AB260" s="10">
        <f>'S2 M1 EMIC'!I277*1.5</f>
        <v>0</v>
      </c>
      <c r="AC260" s="10">
        <f>'S3 M2 EMIC'!I277*1.5</f>
        <v>0</v>
      </c>
      <c r="AD260" s="10">
        <f>'S4 M2 EMIC'!I277*1.5</f>
        <v>0</v>
      </c>
    </row>
    <row r="261" spans="27:30" x14ac:dyDescent="0.25">
      <c r="AA261" s="10">
        <f>'S1 M1 EMIC'!I278*1.5</f>
        <v>0</v>
      </c>
      <c r="AB261" s="10">
        <f>'S2 M1 EMIC'!I278*1.5</f>
        <v>0</v>
      </c>
      <c r="AC261" s="10">
        <f>'S3 M2 EMIC'!I278*1.5</f>
        <v>0</v>
      </c>
      <c r="AD261" s="10">
        <f>'S4 M2 EMIC'!I278*1.5</f>
        <v>0</v>
      </c>
    </row>
    <row r="262" spans="27:30" x14ac:dyDescent="0.25">
      <c r="AA262" s="10">
        <f>'S1 M1 EMIC'!I279*1.5</f>
        <v>0</v>
      </c>
      <c r="AB262" s="10">
        <f>'S2 M1 EMIC'!I279*1.5</f>
        <v>0</v>
      </c>
      <c r="AC262" s="10">
        <f>'S3 M2 EMIC'!I279*1.5</f>
        <v>0</v>
      </c>
      <c r="AD262" s="10">
        <f>'S4 M2 EMIC'!I279*1.5</f>
        <v>0</v>
      </c>
    </row>
    <row r="263" spans="27:30" x14ac:dyDescent="0.25">
      <c r="AA263" s="10">
        <f>'S1 M1 EMIC'!I280*1.5</f>
        <v>0</v>
      </c>
      <c r="AB263" s="10">
        <f>'S2 M1 EMIC'!I280*1.5</f>
        <v>0</v>
      </c>
      <c r="AC263" s="10">
        <f>'S3 M2 EMIC'!I280*1.5</f>
        <v>0</v>
      </c>
      <c r="AD263" s="10">
        <f>'S4 M2 EMIC'!I280*1.5</f>
        <v>0</v>
      </c>
    </row>
    <row r="264" spans="27:30" x14ac:dyDescent="0.25">
      <c r="AA264" s="10">
        <f>'S1 M1 EMIC'!I281*1.5</f>
        <v>0</v>
      </c>
      <c r="AB264" s="10">
        <f>'S2 M1 EMIC'!I281*1.5</f>
        <v>0</v>
      </c>
      <c r="AC264" s="10">
        <f>'S3 M2 EMIC'!I281*1.5</f>
        <v>0</v>
      </c>
      <c r="AD264" s="10">
        <f>'S4 M2 EMIC'!I281*1.5</f>
        <v>0</v>
      </c>
    </row>
    <row r="265" spans="27:30" x14ac:dyDescent="0.25">
      <c r="AA265" s="10">
        <f>'S1 M1 EMIC'!I282*1.5</f>
        <v>0</v>
      </c>
      <c r="AB265" s="10">
        <f>'S2 M1 EMIC'!I282*1.5</f>
        <v>0</v>
      </c>
      <c r="AC265" s="10">
        <f>'S3 M2 EMIC'!I282*1.5</f>
        <v>0</v>
      </c>
      <c r="AD265" s="10">
        <f>'S4 M2 EMIC'!I282*1.5</f>
        <v>0</v>
      </c>
    </row>
    <row r="266" spans="27:30" x14ac:dyDescent="0.25">
      <c r="AA266" s="10">
        <f>'S1 M1 EMIC'!I283*1.5</f>
        <v>0</v>
      </c>
      <c r="AB266" s="10">
        <f>'S2 M1 EMIC'!I283*1.5</f>
        <v>0</v>
      </c>
      <c r="AC266" s="10">
        <f>'S3 M2 EMIC'!I283*1.5</f>
        <v>0</v>
      </c>
      <c r="AD266" s="10">
        <f>'S4 M2 EMIC'!I283*1.5</f>
        <v>0</v>
      </c>
    </row>
    <row r="267" spans="27:30" x14ac:dyDescent="0.25">
      <c r="AA267" s="10">
        <f>'S1 M1 EMIC'!I284*1.5</f>
        <v>0</v>
      </c>
      <c r="AB267" s="10">
        <f>'S2 M1 EMIC'!I284*1.5</f>
        <v>0</v>
      </c>
      <c r="AC267" s="10">
        <f>'S3 M2 EMIC'!I284*1.5</f>
        <v>0</v>
      </c>
      <c r="AD267" s="10">
        <f>'S4 M2 EMIC'!I284*1.5</f>
        <v>0</v>
      </c>
    </row>
    <row r="268" spans="27:30" x14ac:dyDescent="0.25">
      <c r="AA268" s="10">
        <f>'S1 M1 EMIC'!I285*1.5</f>
        <v>0</v>
      </c>
      <c r="AB268" s="10">
        <f>'S2 M1 EMIC'!I285*1.5</f>
        <v>0</v>
      </c>
      <c r="AC268" s="10">
        <f>'S3 M2 EMIC'!I285*1.5</f>
        <v>0</v>
      </c>
      <c r="AD268" s="10">
        <f>'S4 M2 EMIC'!I285*1.5</f>
        <v>0</v>
      </c>
    </row>
    <row r="269" spans="27:30" x14ac:dyDescent="0.25">
      <c r="AA269" s="10">
        <f>'S1 M1 EMIC'!I286*1.5</f>
        <v>0</v>
      </c>
      <c r="AB269" s="10">
        <f>'S2 M1 EMIC'!I286*1.5</f>
        <v>0</v>
      </c>
      <c r="AC269" s="10">
        <f>'S3 M2 EMIC'!I286*1.5</f>
        <v>0</v>
      </c>
      <c r="AD269" s="10">
        <f>'S4 M2 EMIC'!I286*1.5</f>
        <v>0</v>
      </c>
    </row>
    <row r="270" spans="27:30" x14ac:dyDescent="0.25">
      <c r="AA270" s="10">
        <f>'S1 M1 EMIC'!I287*1.5</f>
        <v>0</v>
      </c>
      <c r="AB270" s="10">
        <f>'S2 M1 EMIC'!I287*1.5</f>
        <v>0</v>
      </c>
      <c r="AC270" s="10">
        <f>'S3 M2 EMIC'!I287*1.5</f>
        <v>0</v>
      </c>
      <c r="AD270" s="10">
        <f>'S4 M2 EMIC'!I287*1.5</f>
        <v>0</v>
      </c>
    </row>
    <row r="271" spans="27:30" x14ac:dyDescent="0.25">
      <c r="AA271" s="10">
        <f>'S1 M1 EMIC'!I288*1.5</f>
        <v>0</v>
      </c>
      <c r="AB271" s="10">
        <f>'S2 M1 EMIC'!I288*1.5</f>
        <v>0</v>
      </c>
      <c r="AC271" s="10">
        <f>'S3 M2 EMIC'!I288*1.5</f>
        <v>0</v>
      </c>
      <c r="AD271" s="10">
        <f>'S4 M2 EMIC'!I288*1.5</f>
        <v>0</v>
      </c>
    </row>
    <row r="272" spans="27:30" x14ac:dyDescent="0.25">
      <c r="AA272" s="10">
        <f>'S1 M1 EMIC'!I289*1.5</f>
        <v>0</v>
      </c>
      <c r="AB272" s="10">
        <f>'S2 M1 EMIC'!I289*1.5</f>
        <v>0</v>
      </c>
      <c r="AC272" s="10">
        <f>'S3 M2 EMIC'!I289*1.5</f>
        <v>0</v>
      </c>
      <c r="AD272" s="10">
        <f>'S4 M2 EMIC'!I289*1.5</f>
        <v>0</v>
      </c>
    </row>
    <row r="273" spans="27:30" x14ac:dyDescent="0.25">
      <c r="AA273" s="10">
        <f>'S1 M1 EMIC'!I290*1.5</f>
        <v>0</v>
      </c>
      <c r="AB273" s="10">
        <f>'S2 M1 EMIC'!I290*1.5</f>
        <v>0</v>
      </c>
      <c r="AC273" s="10">
        <f>'S3 M2 EMIC'!I290*1.5</f>
        <v>0</v>
      </c>
      <c r="AD273" s="10">
        <f>'S4 M2 EMIC'!I290*1.5</f>
        <v>0</v>
      </c>
    </row>
    <row r="274" spans="27:30" x14ac:dyDescent="0.25">
      <c r="AA274" s="10">
        <f>'S1 M1 EMIC'!I291*1.5</f>
        <v>0</v>
      </c>
      <c r="AB274" s="10">
        <f>'S2 M1 EMIC'!I291*1.5</f>
        <v>0</v>
      </c>
      <c r="AC274" s="10">
        <f>'S3 M2 EMIC'!I291*1.5</f>
        <v>0</v>
      </c>
      <c r="AD274" s="10">
        <f>'S4 M2 EMIC'!I291*1.5</f>
        <v>0</v>
      </c>
    </row>
    <row r="275" spans="27:30" x14ac:dyDescent="0.25">
      <c r="AA275" s="10">
        <f>'S1 M1 EMIC'!I292*1.5</f>
        <v>0</v>
      </c>
      <c r="AB275" s="10">
        <f>'S2 M1 EMIC'!I292*1.5</f>
        <v>0</v>
      </c>
      <c r="AC275" s="10">
        <f>'S3 M2 EMIC'!I292*1.5</f>
        <v>0</v>
      </c>
      <c r="AD275" s="10">
        <f>'S4 M2 EMIC'!I292*1.5</f>
        <v>0</v>
      </c>
    </row>
    <row r="276" spans="27:30" x14ac:dyDescent="0.25">
      <c r="AA276" s="10">
        <f>'S1 M1 EMIC'!I293*1.5</f>
        <v>0</v>
      </c>
      <c r="AB276" s="10">
        <f>'S2 M1 EMIC'!I293*1.5</f>
        <v>0</v>
      </c>
      <c r="AC276" s="10">
        <f>'S3 M2 EMIC'!I293*1.5</f>
        <v>0</v>
      </c>
      <c r="AD276" s="10">
        <f>'S4 M2 EMIC'!I293*1.5</f>
        <v>0</v>
      </c>
    </row>
    <row r="277" spans="27:30" x14ac:dyDescent="0.25">
      <c r="AA277" s="10">
        <f>'S1 M1 EMIC'!I294*1.5</f>
        <v>0</v>
      </c>
      <c r="AB277" s="10">
        <f>'S2 M1 EMIC'!I294*1.5</f>
        <v>0</v>
      </c>
      <c r="AC277" s="10">
        <f>'S3 M2 EMIC'!I294*1.5</f>
        <v>0</v>
      </c>
      <c r="AD277" s="10">
        <f>'S4 M2 EMIC'!I294*1.5</f>
        <v>0</v>
      </c>
    </row>
    <row r="278" spans="27:30" x14ac:dyDescent="0.25">
      <c r="AA278" s="10">
        <f>'S1 M1 EMIC'!I295*1.5</f>
        <v>0</v>
      </c>
      <c r="AB278" s="10">
        <f>'S2 M1 EMIC'!I295*1.5</f>
        <v>0</v>
      </c>
      <c r="AC278" s="10">
        <f>'S3 M2 EMIC'!I295*1.5</f>
        <v>0</v>
      </c>
      <c r="AD278" s="10">
        <f>'S4 M2 EMIC'!I295*1.5</f>
        <v>0</v>
      </c>
    </row>
    <row r="279" spans="27:30" x14ac:dyDescent="0.25">
      <c r="AA279" s="10">
        <f>'S1 M1 EMIC'!I296*1.5</f>
        <v>0</v>
      </c>
      <c r="AB279" s="10">
        <f>'S2 M1 EMIC'!I296*1.5</f>
        <v>0</v>
      </c>
      <c r="AC279" s="10">
        <f>'S3 M2 EMIC'!I296*1.5</f>
        <v>0</v>
      </c>
      <c r="AD279" s="10">
        <f>'S4 M2 EMIC'!I296*1.5</f>
        <v>0</v>
      </c>
    </row>
    <row r="280" spans="27:30" x14ac:dyDescent="0.25">
      <c r="AA280" s="10">
        <f>'S1 M1 EMIC'!I297*1.5</f>
        <v>0</v>
      </c>
      <c r="AB280" s="10">
        <f>'S2 M1 EMIC'!I297*1.5</f>
        <v>0</v>
      </c>
      <c r="AC280" s="10">
        <f>'S3 M2 EMIC'!I297*1.5</f>
        <v>0</v>
      </c>
      <c r="AD280" s="10">
        <f>'S4 M2 EMIC'!I297*1.5</f>
        <v>0</v>
      </c>
    </row>
    <row r="281" spans="27:30" x14ac:dyDescent="0.25">
      <c r="AA281" s="10">
        <f>'S1 M1 EMIC'!I298*1.5</f>
        <v>0</v>
      </c>
      <c r="AB281" s="10">
        <f>'S2 M1 EMIC'!I298*1.5</f>
        <v>0</v>
      </c>
      <c r="AC281" s="10">
        <f>'S3 M2 EMIC'!I298*1.5</f>
        <v>0</v>
      </c>
      <c r="AD281" s="10">
        <f>'S4 M2 EMIC'!I298*1.5</f>
        <v>0</v>
      </c>
    </row>
    <row r="282" spans="27:30" x14ac:dyDescent="0.25">
      <c r="AA282" s="10">
        <f>'S1 M1 EMIC'!I299*1.5</f>
        <v>0</v>
      </c>
      <c r="AB282" s="10">
        <f>'S2 M1 EMIC'!I299*1.5</f>
        <v>0</v>
      </c>
      <c r="AC282" s="10">
        <f>'S3 M2 EMIC'!I299*1.5</f>
        <v>0</v>
      </c>
      <c r="AD282" s="10">
        <f>'S4 M2 EMIC'!I299*1.5</f>
        <v>0</v>
      </c>
    </row>
    <row r="283" spans="27:30" x14ac:dyDescent="0.25">
      <c r="AA283" s="10">
        <f>'S1 M1 EMIC'!I300*1.5</f>
        <v>0</v>
      </c>
      <c r="AB283" s="10">
        <f>'S2 M1 EMIC'!I300*1.5</f>
        <v>0</v>
      </c>
      <c r="AC283" s="10">
        <f>'S3 M2 EMIC'!I300*1.5</f>
        <v>0</v>
      </c>
      <c r="AD283" s="10">
        <f>'S4 M2 EMIC'!I300*1.5</f>
        <v>0</v>
      </c>
    </row>
    <row r="284" spans="27:30" x14ac:dyDescent="0.25">
      <c r="AA284" s="10">
        <f>'S1 M1 EMIC'!I301*1.5</f>
        <v>0</v>
      </c>
      <c r="AB284" s="10">
        <f>'S2 M1 EMIC'!I301*1.5</f>
        <v>0</v>
      </c>
      <c r="AC284" s="10">
        <f>'S3 M2 EMIC'!I301*1.5</f>
        <v>0</v>
      </c>
      <c r="AD284" s="10">
        <f>'S4 M2 EMIC'!I301*1.5</f>
        <v>0</v>
      </c>
    </row>
    <row r="285" spans="27:30" x14ac:dyDescent="0.25">
      <c r="AA285" s="10">
        <f>'S1 M1 EMIC'!I302*1.5</f>
        <v>0</v>
      </c>
      <c r="AB285" s="10">
        <f>'S2 M1 EMIC'!I302*1.5</f>
        <v>0</v>
      </c>
      <c r="AC285" s="10">
        <f>'S3 M2 EMIC'!I302*1.5</f>
        <v>0</v>
      </c>
      <c r="AD285" s="10">
        <f>'S4 M2 EMIC'!I302*1.5</f>
        <v>0</v>
      </c>
    </row>
    <row r="286" spans="27:30" x14ac:dyDescent="0.25">
      <c r="AA286" s="10">
        <f>'S1 M1 EMIC'!I303*1.5</f>
        <v>0</v>
      </c>
      <c r="AB286" s="10">
        <f>'S2 M1 EMIC'!I303*1.5</f>
        <v>0</v>
      </c>
      <c r="AC286" s="10">
        <f>'S3 M2 EMIC'!I303*1.5</f>
        <v>0</v>
      </c>
      <c r="AD286" s="10">
        <f>'S4 M2 EMIC'!I303*1.5</f>
        <v>0</v>
      </c>
    </row>
    <row r="287" spans="27:30" x14ac:dyDescent="0.25">
      <c r="AA287" s="10">
        <f>'S1 M1 EMIC'!I304*1.5</f>
        <v>0</v>
      </c>
      <c r="AB287" s="10">
        <f>'S2 M1 EMIC'!I304*1.5</f>
        <v>0</v>
      </c>
      <c r="AC287" s="10">
        <f>'S3 M2 EMIC'!I304*1.5</f>
        <v>0</v>
      </c>
      <c r="AD287" s="10">
        <f>'S4 M2 EMIC'!I304*1.5</f>
        <v>0</v>
      </c>
    </row>
    <row r="288" spans="27:30" x14ac:dyDescent="0.25">
      <c r="AA288" s="10">
        <f>'S1 M1 EMIC'!I305*1.5</f>
        <v>0</v>
      </c>
      <c r="AB288" s="10">
        <f>'S2 M1 EMIC'!I305*1.5</f>
        <v>0</v>
      </c>
      <c r="AC288" s="10">
        <f>'S3 M2 EMIC'!I305*1.5</f>
        <v>0</v>
      </c>
      <c r="AD288" s="10">
        <f>'S4 M2 EMIC'!I305*1.5</f>
        <v>0</v>
      </c>
    </row>
    <row r="289" spans="27:30" x14ac:dyDescent="0.25">
      <c r="AA289" s="10">
        <f>'S1 M1 EMIC'!I306*1.5</f>
        <v>0</v>
      </c>
      <c r="AB289" s="10">
        <f>'S2 M1 EMIC'!I306*1.5</f>
        <v>0</v>
      </c>
      <c r="AC289" s="10">
        <f>'S3 M2 EMIC'!I306*1.5</f>
        <v>0</v>
      </c>
      <c r="AD289" s="10">
        <f>'S4 M2 EMIC'!I306*1.5</f>
        <v>0</v>
      </c>
    </row>
    <row r="290" spans="27:30" x14ac:dyDescent="0.25">
      <c r="AA290" s="10">
        <f>'S1 M1 EMIC'!I307*1.5</f>
        <v>0</v>
      </c>
      <c r="AB290" s="10">
        <f>'S2 M1 EMIC'!I307*1.5</f>
        <v>0</v>
      </c>
      <c r="AC290" s="10">
        <f>'S3 M2 EMIC'!I307*1.5</f>
        <v>0</v>
      </c>
      <c r="AD290" s="10">
        <f>'S4 M2 EMIC'!I307*1.5</f>
        <v>0</v>
      </c>
    </row>
    <row r="291" spans="27:30" x14ac:dyDescent="0.25">
      <c r="AA291" s="10">
        <f>'S1 M1 EMIC'!I308*1.5</f>
        <v>0</v>
      </c>
      <c r="AB291" s="10">
        <f>'S2 M1 EMIC'!I308*1.5</f>
        <v>0</v>
      </c>
      <c r="AC291" s="10">
        <f>'S3 M2 EMIC'!I308*1.5</f>
        <v>0</v>
      </c>
      <c r="AD291" s="10">
        <f>'S4 M2 EMIC'!I308*1.5</f>
        <v>0</v>
      </c>
    </row>
  </sheetData>
  <sheetProtection algorithmName="SHA-512" hashValue="bZXU29QT4s0EGntO5B9o/jHb/cgaEYoPXhULW4AuXDRkzlkx3Ealwx/ZhnB4kwn3lzwMrQD3nIBnipxYHKoRsQ==" saltValue="POzb+yF4NJwxO9yT6mWBPA==" spinCount="100000" sheet="1" objects="1" scenarios="1" formatCells="0" insertRows="0"/>
  <mergeCells count="40">
    <mergeCell ref="A22:F22"/>
    <mergeCell ref="G22:L22"/>
    <mergeCell ref="A20:C20"/>
    <mergeCell ref="D20:F20"/>
    <mergeCell ref="G20:I20"/>
    <mergeCell ref="J20:L20"/>
    <mergeCell ref="A19:C19"/>
    <mergeCell ref="D19:F19"/>
    <mergeCell ref="G19:I19"/>
    <mergeCell ref="J19:L19"/>
    <mergeCell ref="A21:F21"/>
    <mergeCell ref="G21:L21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6:C6"/>
    <mergeCell ref="D6:F6"/>
    <mergeCell ref="G6:I6"/>
    <mergeCell ref="J6:L6"/>
    <mergeCell ref="A7:C7"/>
    <mergeCell ref="D7:F7"/>
    <mergeCell ref="G7:I7"/>
    <mergeCell ref="J7:L7"/>
    <mergeCell ref="A1:L2"/>
    <mergeCell ref="AA1:AD2"/>
    <mergeCell ref="A3:C3"/>
    <mergeCell ref="D3:F3"/>
    <mergeCell ref="G3:I3"/>
    <mergeCell ref="J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D1182"/>
  <sheetViews>
    <sheetView zoomScale="85" zoomScaleNormal="85" workbookViewId="0">
      <selection sqref="A1:E1"/>
    </sheetView>
  </sheetViews>
  <sheetFormatPr baseColWidth="10" defaultColWidth="11.42578125" defaultRowHeight="15" x14ac:dyDescent="0.25"/>
  <cols>
    <col min="1" max="1" width="42.42578125" customWidth="1"/>
    <col min="2" max="3" width="65" bestFit="1" customWidth="1"/>
    <col min="4" max="4" width="45.85546875" customWidth="1"/>
    <col min="5" max="5" width="29.28515625" customWidth="1"/>
  </cols>
  <sheetData>
    <row r="1" spans="1:160" ht="43.35" customHeight="1" x14ac:dyDescent="0.25">
      <c r="A1" s="93" t="s">
        <v>233</v>
      </c>
      <c r="B1" s="93"/>
      <c r="C1" s="93"/>
      <c r="D1" s="93"/>
      <c r="E1" s="9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4.6" customHeight="1" x14ac:dyDescent="0.25">
      <c r="A2" s="35" t="s">
        <v>234</v>
      </c>
      <c r="B2" s="36" t="s">
        <v>54</v>
      </c>
      <c r="C2" s="51" t="str">
        <f>CONCATENATE(B2,Listes!A24)</f>
        <v>CREATES_Antenne</v>
      </c>
      <c r="D2" s="2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6" customHeight="1" x14ac:dyDescent="0.25">
      <c r="A3" s="1" t="s">
        <v>235</v>
      </c>
      <c r="B3" s="95" t="s">
        <v>85</v>
      </c>
      <c r="C3" s="95"/>
      <c r="D3" s="9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6" customHeight="1" x14ac:dyDescent="0.25">
      <c r="A4" s="1" t="s">
        <v>236</v>
      </c>
      <c r="B4" s="10" t="s">
        <v>237</v>
      </c>
      <c r="C4" s="17"/>
      <c r="D4" s="1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6" customHeight="1" x14ac:dyDescent="0.25">
      <c r="A5" s="1" t="s">
        <v>238</v>
      </c>
      <c r="B5" s="10" t="s">
        <v>239</v>
      </c>
      <c r="C5" s="17"/>
      <c r="D5" s="1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ht="24.6" customHeight="1" x14ac:dyDescent="0.25">
      <c r="A6" s="1" t="s">
        <v>240</v>
      </c>
      <c r="B6" s="10" t="s">
        <v>239</v>
      </c>
      <c r="C6" s="17"/>
      <c r="D6" s="17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24.6" customHeight="1" x14ac:dyDescent="0.25">
      <c r="A7" s="1" t="s">
        <v>2</v>
      </c>
      <c r="B7" s="10" t="s">
        <v>11</v>
      </c>
      <c r="C7" s="21"/>
      <c r="D7" s="17"/>
      <c r="E7" s="1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ht="20.100000000000001" customHeight="1" x14ac:dyDescent="0.3">
      <c r="A11" s="101" t="s">
        <v>241</v>
      </c>
      <c r="B11" s="101"/>
      <c r="C11" s="101"/>
      <c r="D11" s="101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ht="20.45" customHeight="1" x14ac:dyDescent="0.25">
      <c r="A12" s="21" t="s">
        <v>242</v>
      </c>
      <c r="B12" s="102" t="s">
        <v>243</v>
      </c>
      <c r="C12" s="102"/>
      <c r="D12" s="10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 x14ac:dyDescent="0.25">
      <c r="A14" s="112" t="s">
        <v>244</v>
      </c>
      <c r="B14" s="112" t="s">
        <v>245</v>
      </c>
      <c r="C14" s="112" t="s">
        <v>246</v>
      </c>
      <c r="D14" s="112" t="s">
        <v>247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 x14ac:dyDescent="0.25">
      <c r="A15" s="113"/>
      <c r="B15" s="113"/>
      <c r="C15" s="113"/>
      <c r="D15" s="11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 x14ac:dyDescent="0.25">
      <c r="A16" s="112">
        <f>Calcul!A10</f>
        <v>579</v>
      </c>
      <c r="B16" s="112">
        <f ca="1">Calcul!A22</f>
        <v>390</v>
      </c>
      <c r="C16" s="112">
        <f>Calcul!G10</f>
        <v>340</v>
      </c>
      <c r="D16" s="112">
        <f>Calcul!G22</f>
        <v>340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 x14ac:dyDescent="0.25">
      <c r="A17" s="113"/>
      <c r="B17" s="113"/>
      <c r="C17" s="113"/>
      <c r="D17" s="113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 ht="21" x14ac:dyDescent="0.35">
      <c r="A21" s="100" t="s">
        <v>248</v>
      </c>
      <c r="B21" s="100"/>
      <c r="C21" s="100"/>
      <c r="D21" s="100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 x14ac:dyDescent="0.25">
      <c r="A22" t="s">
        <v>249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 x14ac:dyDescent="0.25">
      <c r="A23" s="96" t="s">
        <v>250</v>
      </c>
      <c r="B23" s="97"/>
      <c r="C23" s="97"/>
      <c r="D23" s="98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 x14ac:dyDescent="0.25">
      <c r="A24" s="92"/>
      <c r="B24" s="92"/>
      <c r="C24" s="92"/>
      <c r="D24" s="9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 x14ac:dyDescent="0.25">
      <c r="A25" s="92"/>
      <c r="B25" s="92"/>
      <c r="C25" s="92"/>
      <c r="D25" s="9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 x14ac:dyDescent="0.25">
      <c r="A26" s="92"/>
      <c r="B26" s="92"/>
      <c r="C26" s="92"/>
      <c r="D26" s="9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 x14ac:dyDescent="0.25">
      <c r="A27" s="96" t="s">
        <v>251</v>
      </c>
      <c r="B27" s="97"/>
      <c r="C27" s="97"/>
      <c r="D27" s="98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 x14ac:dyDescent="0.25">
      <c r="A28" s="103"/>
      <c r="B28" s="104"/>
      <c r="C28" s="104"/>
      <c r="D28" s="105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 x14ac:dyDescent="0.25">
      <c r="A29" s="106"/>
      <c r="B29" s="107"/>
      <c r="C29" s="107"/>
      <c r="D29" s="108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 x14ac:dyDescent="0.25">
      <c r="A30" s="109"/>
      <c r="B30" s="110"/>
      <c r="C30" s="110"/>
      <c r="D30" s="111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 x14ac:dyDescent="0.25">
      <c r="A31" s="96" t="s">
        <v>252</v>
      </c>
      <c r="B31" s="97"/>
      <c r="C31" s="97"/>
      <c r="D31" s="98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 x14ac:dyDescent="0.25">
      <c r="A32" s="92"/>
      <c r="B32" s="92"/>
      <c r="C32" s="92"/>
      <c r="D32" s="9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 x14ac:dyDescent="0.25">
      <c r="A33" s="92"/>
      <c r="B33" s="92"/>
      <c r="C33" s="92"/>
      <c r="D33" s="9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 x14ac:dyDescent="0.25">
      <c r="A34" s="92"/>
      <c r="B34" s="92"/>
      <c r="C34" s="92"/>
      <c r="D34" s="9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 x14ac:dyDescent="0.25">
      <c r="A35" s="96" t="s">
        <v>253</v>
      </c>
      <c r="B35" s="97"/>
      <c r="C35" s="97"/>
      <c r="D35" s="98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 x14ac:dyDescent="0.25">
      <c r="A36" s="92"/>
      <c r="B36" s="92"/>
      <c r="C36" s="92"/>
      <c r="D36" s="9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 x14ac:dyDescent="0.25">
      <c r="A37" s="92"/>
      <c r="B37" s="92"/>
      <c r="C37" s="92"/>
      <c r="D37" s="9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 x14ac:dyDescent="0.25">
      <c r="A38" s="92"/>
      <c r="B38" s="92"/>
      <c r="C38" s="92"/>
      <c r="D38" s="9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 ht="21" x14ac:dyDescent="0.35">
      <c r="A39" s="100" t="s">
        <v>254</v>
      </c>
      <c r="B39" s="100"/>
      <c r="C39" s="100"/>
      <c r="D39" s="100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 x14ac:dyDescent="0.25">
      <c r="A40" s="92"/>
      <c r="B40" s="92"/>
      <c r="C40" s="92"/>
      <c r="D40" s="9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 x14ac:dyDescent="0.25">
      <c r="A41" s="92"/>
      <c r="B41" s="92"/>
      <c r="C41" s="92"/>
      <c r="D41" s="9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 x14ac:dyDescent="0.25">
      <c r="A42" s="99" t="s">
        <v>255</v>
      </c>
      <c r="B42" s="99"/>
      <c r="C42" s="99"/>
      <c r="D42" s="99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 x14ac:dyDescent="0.25">
      <c r="A43" s="94" t="s">
        <v>256</v>
      </c>
      <c r="B43" s="94"/>
      <c r="C43" s="94"/>
      <c r="D43" s="94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 x14ac:dyDescent="0.25">
      <c r="A44" s="94" t="s">
        <v>257</v>
      </c>
      <c r="B44" s="94"/>
      <c r="C44" s="94"/>
      <c r="D44" s="94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 x14ac:dyDescent="0.25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 x14ac:dyDescent="0.25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 x14ac:dyDescent="0.25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 x14ac:dyDescent="0.25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 x14ac:dyDescent="0.25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 x14ac:dyDescent="0.25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 x14ac:dyDescent="0.25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 x14ac:dyDescent="0.25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 x14ac:dyDescent="0.25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 x14ac:dyDescent="0.25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 x14ac:dyDescent="0.25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 x14ac:dyDescent="0.25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 x14ac:dyDescent="0.25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 x14ac:dyDescent="0.25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 x14ac:dyDescent="0.25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 x14ac:dyDescent="0.25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 x14ac:dyDescent="0.25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 x14ac:dyDescent="0.25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 x14ac:dyDescent="0.25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 x14ac:dyDescent="0.25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 x14ac:dyDescent="0.25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 x14ac:dyDescent="0.25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 x14ac:dyDescent="0.25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 x14ac:dyDescent="0.25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 x14ac:dyDescent="0.25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 x14ac:dyDescent="0.25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 x14ac:dyDescent="0.25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 x14ac:dyDescent="0.25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 x14ac:dyDescent="0.25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 x14ac:dyDescent="0.25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 x14ac:dyDescent="0.25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 x14ac:dyDescent="0.25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 x14ac:dyDescent="0.25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 x14ac:dyDescent="0.25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 x14ac:dyDescent="0.25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 x14ac:dyDescent="0.25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 x14ac:dyDescent="0.25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 x14ac:dyDescent="0.25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 x14ac:dyDescent="0.25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 x14ac:dyDescent="0.25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 x14ac:dyDescent="0.25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 x14ac:dyDescent="0.25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 x14ac:dyDescent="0.25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 x14ac:dyDescent="0.25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 x14ac:dyDescent="0.25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 x14ac:dyDescent="0.25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 x14ac:dyDescent="0.25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 x14ac:dyDescent="0.25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 x14ac:dyDescent="0.25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 x14ac:dyDescent="0.25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 x14ac:dyDescent="0.25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 x14ac:dyDescent="0.25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 x14ac:dyDescent="0.25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 x14ac:dyDescent="0.25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 x14ac:dyDescent="0.25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 x14ac:dyDescent="0.25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 x14ac:dyDescent="0.25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 x14ac:dyDescent="0.25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 x14ac:dyDescent="0.25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 x14ac:dyDescent="0.25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 x14ac:dyDescent="0.25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 x14ac:dyDescent="0.25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 x14ac:dyDescent="0.25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 x14ac:dyDescent="0.25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 x14ac:dyDescent="0.25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 x14ac:dyDescent="0.25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 x14ac:dyDescent="0.25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 x14ac:dyDescent="0.25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 x14ac:dyDescent="0.25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 x14ac:dyDescent="0.25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 x14ac:dyDescent="0.25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 x14ac:dyDescent="0.25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 x14ac:dyDescent="0.25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 x14ac:dyDescent="0.25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 x14ac:dyDescent="0.25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 x14ac:dyDescent="0.25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 x14ac:dyDescent="0.25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 x14ac:dyDescent="0.25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 x14ac:dyDescent="0.25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 x14ac:dyDescent="0.25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 x14ac:dyDescent="0.25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 x14ac:dyDescent="0.25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 x14ac:dyDescent="0.25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 x14ac:dyDescent="0.25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 x14ac:dyDescent="0.25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 x14ac:dyDescent="0.25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 x14ac:dyDescent="0.25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 x14ac:dyDescent="0.25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 x14ac:dyDescent="0.25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 x14ac:dyDescent="0.25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 x14ac:dyDescent="0.25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 x14ac:dyDescent="0.25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 x14ac:dyDescent="0.25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 x14ac:dyDescent="0.25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 x14ac:dyDescent="0.25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 x14ac:dyDescent="0.25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 x14ac:dyDescent="0.25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 x14ac:dyDescent="0.25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 x14ac:dyDescent="0.25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 x14ac:dyDescent="0.25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 x14ac:dyDescent="0.25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 x14ac:dyDescent="0.25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 x14ac:dyDescent="0.25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 x14ac:dyDescent="0.25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 x14ac:dyDescent="0.25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 x14ac:dyDescent="0.25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 x14ac:dyDescent="0.25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 x14ac:dyDescent="0.25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 x14ac:dyDescent="0.25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 x14ac:dyDescent="0.25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 x14ac:dyDescent="0.25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 x14ac:dyDescent="0.25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 x14ac:dyDescent="0.25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 x14ac:dyDescent="0.25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 x14ac:dyDescent="0.25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 x14ac:dyDescent="0.25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 x14ac:dyDescent="0.25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 x14ac:dyDescent="0.25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 x14ac:dyDescent="0.25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 x14ac:dyDescent="0.25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 x14ac:dyDescent="0.25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 x14ac:dyDescent="0.25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 x14ac:dyDescent="0.25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 x14ac:dyDescent="0.25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 x14ac:dyDescent="0.25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 x14ac:dyDescent="0.25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 x14ac:dyDescent="0.25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 x14ac:dyDescent="0.25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 x14ac:dyDescent="0.25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 x14ac:dyDescent="0.25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 x14ac:dyDescent="0.25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 x14ac:dyDescent="0.25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 x14ac:dyDescent="0.25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 x14ac:dyDescent="0.25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 x14ac:dyDescent="0.25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 x14ac:dyDescent="0.25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 x14ac:dyDescent="0.25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 x14ac:dyDescent="0.25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 x14ac:dyDescent="0.25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 x14ac:dyDescent="0.25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 x14ac:dyDescent="0.25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 x14ac:dyDescent="0.25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 x14ac:dyDescent="0.25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 x14ac:dyDescent="0.25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 x14ac:dyDescent="0.25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 x14ac:dyDescent="0.25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 x14ac:dyDescent="0.25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 x14ac:dyDescent="0.25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 x14ac:dyDescent="0.25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 x14ac:dyDescent="0.25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 x14ac:dyDescent="0.25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 x14ac:dyDescent="0.25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 x14ac:dyDescent="0.25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 x14ac:dyDescent="0.25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 x14ac:dyDescent="0.25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 x14ac:dyDescent="0.25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 x14ac:dyDescent="0.25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 x14ac:dyDescent="0.25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 x14ac:dyDescent="0.25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 x14ac:dyDescent="0.25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 x14ac:dyDescent="0.25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 x14ac:dyDescent="0.25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 x14ac:dyDescent="0.25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 x14ac:dyDescent="0.25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 x14ac:dyDescent="0.25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 x14ac:dyDescent="0.25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 x14ac:dyDescent="0.25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 x14ac:dyDescent="0.25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 x14ac:dyDescent="0.25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 x14ac:dyDescent="0.25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 x14ac:dyDescent="0.25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 x14ac:dyDescent="0.25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 x14ac:dyDescent="0.25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 x14ac:dyDescent="0.25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 x14ac:dyDescent="0.25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 x14ac:dyDescent="0.25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 x14ac:dyDescent="0.25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 x14ac:dyDescent="0.25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 x14ac:dyDescent="0.25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 x14ac:dyDescent="0.25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 x14ac:dyDescent="0.25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 x14ac:dyDescent="0.25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 x14ac:dyDescent="0.25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 x14ac:dyDescent="0.25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 x14ac:dyDescent="0.25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 x14ac:dyDescent="0.25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 x14ac:dyDescent="0.25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 x14ac:dyDescent="0.25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 x14ac:dyDescent="0.25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 x14ac:dyDescent="0.25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 x14ac:dyDescent="0.25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 x14ac:dyDescent="0.25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 x14ac:dyDescent="0.25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 x14ac:dyDescent="0.25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 x14ac:dyDescent="0.25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 x14ac:dyDescent="0.25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 x14ac:dyDescent="0.25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 x14ac:dyDescent="0.25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 x14ac:dyDescent="0.25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 x14ac:dyDescent="0.25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 x14ac:dyDescent="0.25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 x14ac:dyDescent="0.25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 x14ac:dyDescent="0.25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 x14ac:dyDescent="0.25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 x14ac:dyDescent="0.25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 x14ac:dyDescent="0.25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 x14ac:dyDescent="0.25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 x14ac:dyDescent="0.25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 x14ac:dyDescent="0.25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 x14ac:dyDescent="0.25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 x14ac:dyDescent="0.25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 x14ac:dyDescent="0.25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 x14ac:dyDescent="0.25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 x14ac:dyDescent="0.25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 x14ac:dyDescent="0.25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 x14ac:dyDescent="0.25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 x14ac:dyDescent="0.25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 x14ac:dyDescent="0.25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 x14ac:dyDescent="0.25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 x14ac:dyDescent="0.25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 x14ac:dyDescent="0.25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 x14ac:dyDescent="0.25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 x14ac:dyDescent="0.25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 x14ac:dyDescent="0.25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 x14ac:dyDescent="0.25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 x14ac:dyDescent="0.25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 x14ac:dyDescent="0.25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 x14ac:dyDescent="0.25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 x14ac:dyDescent="0.25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 x14ac:dyDescent="0.25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 x14ac:dyDescent="0.25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 x14ac:dyDescent="0.25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 x14ac:dyDescent="0.25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 x14ac:dyDescent="0.25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 x14ac:dyDescent="0.25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 x14ac:dyDescent="0.25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 x14ac:dyDescent="0.25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 x14ac:dyDescent="0.25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 x14ac:dyDescent="0.25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 x14ac:dyDescent="0.25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 x14ac:dyDescent="0.25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 x14ac:dyDescent="0.25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 x14ac:dyDescent="0.25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 x14ac:dyDescent="0.25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 x14ac:dyDescent="0.25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 x14ac:dyDescent="0.25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 x14ac:dyDescent="0.25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 x14ac:dyDescent="0.25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 x14ac:dyDescent="0.25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 x14ac:dyDescent="0.25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 x14ac:dyDescent="0.25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 x14ac:dyDescent="0.25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 x14ac:dyDescent="0.25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 x14ac:dyDescent="0.25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 x14ac:dyDescent="0.25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 x14ac:dyDescent="0.25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 x14ac:dyDescent="0.25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 x14ac:dyDescent="0.25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 x14ac:dyDescent="0.25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 x14ac:dyDescent="0.25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 x14ac:dyDescent="0.25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 x14ac:dyDescent="0.25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 x14ac:dyDescent="0.25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 x14ac:dyDescent="0.25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 x14ac:dyDescent="0.25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 x14ac:dyDescent="0.25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 x14ac:dyDescent="0.25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 x14ac:dyDescent="0.25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 x14ac:dyDescent="0.25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 x14ac:dyDescent="0.25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 x14ac:dyDescent="0.25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 x14ac:dyDescent="0.25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 x14ac:dyDescent="0.25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 x14ac:dyDescent="0.25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 x14ac:dyDescent="0.25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 x14ac:dyDescent="0.25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 x14ac:dyDescent="0.25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 x14ac:dyDescent="0.25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 x14ac:dyDescent="0.25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 x14ac:dyDescent="0.25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 x14ac:dyDescent="0.25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 x14ac:dyDescent="0.25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 x14ac:dyDescent="0.25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 x14ac:dyDescent="0.25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 x14ac:dyDescent="0.25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 x14ac:dyDescent="0.25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 x14ac:dyDescent="0.25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 x14ac:dyDescent="0.25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 x14ac:dyDescent="0.25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 x14ac:dyDescent="0.25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 x14ac:dyDescent="0.25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 x14ac:dyDescent="0.25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 x14ac:dyDescent="0.25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 x14ac:dyDescent="0.25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 x14ac:dyDescent="0.25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 x14ac:dyDescent="0.25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 x14ac:dyDescent="0.25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 x14ac:dyDescent="0.25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 x14ac:dyDescent="0.25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 x14ac:dyDescent="0.25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 x14ac:dyDescent="0.25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 x14ac:dyDescent="0.25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 x14ac:dyDescent="0.25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 x14ac:dyDescent="0.25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 x14ac:dyDescent="0.25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 x14ac:dyDescent="0.25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 x14ac:dyDescent="0.25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 x14ac:dyDescent="0.25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 x14ac:dyDescent="0.25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 x14ac:dyDescent="0.25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 x14ac:dyDescent="0.25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 x14ac:dyDescent="0.25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 x14ac:dyDescent="0.25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 x14ac:dyDescent="0.25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 x14ac:dyDescent="0.25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 x14ac:dyDescent="0.25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 x14ac:dyDescent="0.25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 x14ac:dyDescent="0.25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 x14ac:dyDescent="0.25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 x14ac:dyDescent="0.25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 x14ac:dyDescent="0.25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 x14ac:dyDescent="0.25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 x14ac:dyDescent="0.25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 x14ac:dyDescent="0.25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 x14ac:dyDescent="0.25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 x14ac:dyDescent="0.25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 x14ac:dyDescent="0.25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 x14ac:dyDescent="0.25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 x14ac:dyDescent="0.25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 x14ac:dyDescent="0.25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 x14ac:dyDescent="0.25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 x14ac:dyDescent="0.25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 x14ac:dyDescent="0.25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 x14ac:dyDescent="0.25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 x14ac:dyDescent="0.25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 x14ac:dyDescent="0.25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 x14ac:dyDescent="0.25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 x14ac:dyDescent="0.25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 x14ac:dyDescent="0.25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 x14ac:dyDescent="0.25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 x14ac:dyDescent="0.25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 x14ac:dyDescent="0.25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 x14ac:dyDescent="0.25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 x14ac:dyDescent="0.25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 x14ac:dyDescent="0.25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 x14ac:dyDescent="0.25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 x14ac:dyDescent="0.25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 x14ac:dyDescent="0.25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 x14ac:dyDescent="0.25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 x14ac:dyDescent="0.25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 x14ac:dyDescent="0.25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 x14ac:dyDescent="0.25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 x14ac:dyDescent="0.25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 x14ac:dyDescent="0.25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 x14ac:dyDescent="0.25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 x14ac:dyDescent="0.25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 x14ac:dyDescent="0.25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 x14ac:dyDescent="0.25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 x14ac:dyDescent="0.25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 x14ac:dyDescent="0.25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 x14ac:dyDescent="0.25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 x14ac:dyDescent="0.25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 x14ac:dyDescent="0.25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 x14ac:dyDescent="0.25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 x14ac:dyDescent="0.25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 x14ac:dyDescent="0.25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 x14ac:dyDescent="0.25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 x14ac:dyDescent="0.25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 x14ac:dyDescent="0.25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 x14ac:dyDescent="0.25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 x14ac:dyDescent="0.25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 x14ac:dyDescent="0.25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 x14ac:dyDescent="0.25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 x14ac:dyDescent="0.25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 x14ac:dyDescent="0.25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 x14ac:dyDescent="0.25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 x14ac:dyDescent="0.25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 x14ac:dyDescent="0.25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 x14ac:dyDescent="0.25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 x14ac:dyDescent="0.25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 x14ac:dyDescent="0.25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 x14ac:dyDescent="0.25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 x14ac:dyDescent="0.25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 x14ac:dyDescent="0.25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 x14ac:dyDescent="0.25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 x14ac:dyDescent="0.25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 x14ac:dyDescent="0.25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 x14ac:dyDescent="0.25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 x14ac:dyDescent="0.25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 x14ac:dyDescent="0.25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 x14ac:dyDescent="0.25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 x14ac:dyDescent="0.25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 x14ac:dyDescent="0.25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 x14ac:dyDescent="0.25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 x14ac:dyDescent="0.25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 x14ac:dyDescent="0.25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 x14ac:dyDescent="0.25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 x14ac:dyDescent="0.25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 x14ac:dyDescent="0.25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 x14ac:dyDescent="0.25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 x14ac:dyDescent="0.25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 x14ac:dyDescent="0.25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 x14ac:dyDescent="0.25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 x14ac:dyDescent="0.25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 x14ac:dyDescent="0.25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 x14ac:dyDescent="0.25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 x14ac:dyDescent="0.25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 x14ac:dyDescent="0.25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 x14ac:dyDescent="0.25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 x14ac:dyDescent="0.25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 x14ac:dyDescent="0.25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 x14ac:dyDescent="0.25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 x14ac:dyDescent="0.25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 x14ac:dyDescent="0.25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 x14ac:dyDescent="0.25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 x14ac:dyDescent="0.25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 x14ac:dyDescent="0.25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 x14ac:dyDescent="0.25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 x14ac:dyDescent="0.25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 x14ac:dyDescent="0.25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 x14ac:dyDescent="0.25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 x14ac:dyDescent="0.25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 x14ac:dyDescent="0.25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 x14ac:dyDescent="0.25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 x14ac:dyDescent="0.25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 x14ac:dyDescent="0.25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 x14ac:dyDescent="0.25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 x14ac:dyDescent="0.25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 x14ac:dyDescent="0.25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 x14ac:dyDescent="0.25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 x14ac:dyDescent="0.25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 x14ac:dyDescent="0.25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 x14ac:dyDescent="0.25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 x14ac:dyDescent="0.25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 x14ac:dyDescent="0.25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 x14ac:dyDescent="0.25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 x14ac:dyDescent="0.25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 x14ac:dyDescent="0.25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 x14ac:dyDescent="0.25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 x14ac:dyDescent="0.25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 x14ac:dyDescent="0.25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 x14ac:dyDescent="0.25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 x14ac:dyDescent="0.25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 x14ac:dyDescent="0.25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 x14ac:dyDescent="0.25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 x14ac:dyDescent="0.25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 x14ac:dyDescent="0.25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 x14ac:dyDescent="0.25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 x14ac:dyDescent="0.25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 x14ac:dyDescent="0.25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 x14ac:dyDescent="0.25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 x14ac:dyDescent="0.25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 x14ac:dyDescent="0.25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 x14ac:dyDescent="0.25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 x14ac:dyDescent="0.25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 x14ac:dyDescent="0.25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 x14ac:dyDescent="0.25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 x14ac:dyDescent="0.25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 x14ac:dyDescent="0.25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 x14ac:dyDescent="0.25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 x14ac:dyDescent="0.25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 x14ac:dyDescent="0.25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 x14ac:dyDescent="0.25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 x14ac:dyDescent="0.25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 x14ac:dyDescent="0.25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 x14ac:dyDescent="0.25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 x14ac:dyDescent="0.25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 x14ac:dyDescent="0.25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 x14ac:dyDescent="0.25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 x14ac:dyDescent="0.25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 x14ac:dyDescent="0.25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 x14ac:dyDescent="0.25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 x14ac:dyDescent="0.25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 x14ac:dyDescent="0.25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 x14ac:dyDescent="0.25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 x14ac:dyDescent="0.25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 x14ac:dyDescent="0.25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 x14ac:dyDescent="0.25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 x14ac:dyDescent="0.25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 x14ac:dyDescent="0.25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 x14ac:dyDescent="0.25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 x14ac:dyDescent="0.25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 x14ac:dyDescent="0.25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 x14ac:dyDescent="0.25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 x14ac:dyDescent="0.25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 x14ac:dyDescent="0.25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 x14ac:dyDescent="0.25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 x14ac:dyDescent="0.25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 x14ac:dyDescent="0.25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 x14ac:dyDescent="0.25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 x14ac:dyDescent="0.25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 x14ac:dyDescent="0.25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 x14ac:dyDescent="0.25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 x14ac:dyDescent="0.25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 x14ac:dyDescent="0.25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  <row r="1176" spans="5:160" x14ac:dyDescent="0.25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  <c r="FD1176" s="2"/>
    </row>
    <row r="1177" spans="5:160" x14ac:dyDescent="0.25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  <c r="FD1177" s="2"/>
    </row>
    <row r="1178" spans="5:160" x14ac:dyDescent="0.25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  <c r="FD1178" s="2"/>
    </row>
    <row r="1179" spans="5:160" x14ac:dyDescent="0.25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  <c r="FD1179" s="2"/>
    </row>
    <row r="1180" spans="5:160" x14ac:dyDescent="0.25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  <c r="FD1180" s="2"/>
    </row>
    <row r="1181" spans="5:160" x14ac:dyDescent="0.25"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  <c r="CY1181" s="2"/>
      <c r="CZ1181" s="2"/>
      <c r="DA1181" s="2"/>
      <c r="DB1181" s="2"/>
      <c r="DC1181" s="2"/>
      <c r="DD1181" s="2"/>
      <c r="DE1181" s="2"/>
      <c r="DF1181" s="2"/>
      <c r="DG1181" s="2"/>
      <c r="DH1181" s="2"/>
      <c r="DI1181" s="2"/>
      <c r="DJ1181" s="2"/>
      <c r="DK1181" s="2"/>
      <c r="DL1181" s="2"/>
      <c r="DM1181" s="2"/>
      <c r="DN1181" s="2"/>
      <c r="DO1181" s="2"/>
      <c r="DP1181" s="2"/>
      <c r="DQ1181" s="2"/>
      <c r="DR1181" s="2"/>
      <c r="DS1181" s="2"/>
      <c r="DT1181" s="2"/>
      <c r="DU1181" s="2"/>
      <c r="DV1181" s="2"/>
      <c r="DW1181" s="2"/>
      <c r="DX1181" s="2"/>
      <c r="DY1181" s="2"/>
      <c r="DZ1181" s="2"/>
      <c r="EA1181" s="2"/>
      <c r="EB1181" s="2"/>
      <c r="EC1181" s="2"/>
      <c r="ED1181" s="2"/>
      <c r="EE1181" s="2"/>
      <c r="EF1181" s="2"/>
      <c r="EG1181" s="2"/>
      <c r="EH1181" s="2"/>
      <c r="EI1181" s="2"/>
      <c r="EJ1181" s="2"/>
      <c r="EK1181" s="2"/>
      <c r="EL1181" s="2"/>
      <c r="EM1181" s="2"/>
      <c r="EN1181" s="2"/>
      <c r="EO1181" s="2"/>
      <c r="EP1181" s="2"/>
      <c r="EQ1181" s="2"/>
      <c r="ER1181" s="2"/>
      <c r="ES1181" s="2"/>
      <c r="ET1181" s="2"/>
      <c r="EU1181" s="2"/>
      <c r="EV1181" s="2"/>
      <c r="EW1181" s="2"/>
      <c r="EX1181" s="2"/>
      <c r="EY1181" s="2"/>
      <c r="EZ1181" s="2"/>
      <c r="FA1181" s="2"/>
      <c r="FB1181" s="2"/>
      <c r="FC1181" s="2"/>
      <c r="FD1181" s="2"/>
    </row>
    <row r="1182" spans="5:160" x14ac:dyDescent="0.25"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  <c r="CX1182" s="2"/>
      <c r="CY1182" s="2"/>
      <c r="CZ1182" s="2"/>
      <c r="DA1182" s="2"/>
      <c r="DB1182" s="2"/>
      <c r="DC1182" s="2"/>
      <c r="DD1182" s="2"/>
      <c r="DE1182" s="2"/>
      <c r="DF1182" s="2"/>
      <c r="DG1182" s="2"/>
      <c r="DH1182" s="2"/>
      <c r="DI1182" s="2"/>
      <c r="DJ1182" s="2"/>
      <c r="DK1182" s="2"/>
      <c r="DL1182" s="2"/>
      <c r="DM1182" s="2"/>
      <c r="DN1182" s="2"/>
      <c r="DO1182" s="2"/>
      <c r="DP1182" s="2"/>
      <c r="DQ1182" s="2"/>
      <c r="DR1182" s="2"/>
      <c r="DS1182" s="2"/>
      <c r="DT1182" s="2"/>
      <c r="DU1182" s="2"/>
      <c r="DV1182" s="2"/>
      <c r="DW1182" s="2"/>
      <c r="DX1182" s="2"/>
      <c r="DY1182" s="2"/>
      <c r="DZ1182" s="2"/>
      <c r="EA1182" s="2"/>
      <c r="EB1182" s="2"/>
      <c r="EC1182" s="2"/>
      <c r="ED1182" s="2"/>
      <c r="EE1182" s="2"/>
      <c r="EF1182" s="2"/>
      <c r="EG1182" s="2"/>
      <c r="EH1182" s="2"/>
      <c r="EI1182" s="2"/>
      <c r="EJ1182" s="2"/>
      <c r="EK1182" s="2"/>
      <c r="EL1182" s="2"/>
      <c r="EM1182" s="2"/>
      <c r="EN1182" s="2"/>
      <c r="EO1182" s="2"/>
      <c r="EP1182" s="2"/>
      <c r="EQ1182" s="2"/>
      <c r="ER1182" s="2"/>
      <c r="ES1182" s="2"/>
      <c r="ET1182" s="2"/>
      <c r="EU1182" s="2"/>
      <c r="EV1182" s="2"/>
      <c r="EW1182" s="2"/>
      <c r="EX1182" s="2"/>
      <c r="EY1182" s="2"/>
      <c r="EZ1182" s="2"/>
      <c r="FA1182" s="2"/>
      <c r="FB1182" s="2"/>
      <c r="FC1182" s="2"/>
      <c r="FD1182" s="2"/>
    </row>
  </sheetData>
  <mergeCells count="26">
    <mergeCell ref="A24:D26"/>
    <mergeCell ref="A28:D30"/>
    <mergeCell ref="A14:A15"/>
    <mergeCell ref="B14:B15"/>
    <mergeCell ref="C14:C15"/>
    <mergeCell ref="D14:D15"/>
    <mergeCell ref="A16:A17"/>
    <mergeCell ref="B16:B17"/>
    <mergeCell ref="C16:C17"/>
    <mergeCell ref="D16:D17"/>
    <mergeCell ref="A32:D34"/>
    <mergeCell ref="A1:E1"/>
    <mergeCell ref="A43:D43"/>
    <mergeCell ref="A44:D44"/>
    <mergeCell ref="B3:D3"/>
    <mergeCell ref="A27:D27"/>
    <mergeCell ref="A31:D31"/>
    <mergeCell ref="A35:D35"/>
    <mergeCell ref="A23:D23"/>
    <mergeCell ref="A40:D41"/>
    <mergeCell ref="A42:D42"/>
    <mergeCell ref="A36:D38"/>
    <mergeCell ref="A39:D39"/>
    <mergeCell ref="A11:D11"/>
    <mergeCell ref="B12:D12"/>
    <mergeCell ref="A21:D21"/>
  </mergeCells>
  <dataValidations count="5">
    <dataValidation type="list" allowBlank="1" showInputMessage="1" showErrorMessage="1" sqref="B3:D3" xr:uid="{46BF9C57-F6AD-4073-B55C-4D93C459F214}">
      <formula1>INDIRECT($B$2)</formula1>
    </dataValidation>
    <dataValidation type="list" allowBlank="1" showInputMessage="1" showErrorMessage="1" sqref="B2" xr:uid="{56F1315B-2F1D-4BFB-BB1F-8FC277FFACEC}">
      <formula1>list_cmp</formula1>
    </dataValidation>
    <dataValidation type="list" allowBlank="1" showInputMessage="1" showErrorMessage="1" sqref="B7:C7" xr:uid="{ABE43CD7-F13D-4171-A7BB-A4A2AD56F875}">
      <formula1>List_RegimeInscription</formula1>
    </dataValidation>
    <dataValidation type="list" allowBlank="1" showInputMessage="1" showErrorMessage="1" sqref="B5:B6" xr:uid="{A6DFFA1B-A789-470F-841C-3AFC4706FD7D}">
      <formula1>"Session Unique, Seconde Chance"</formula1>
    </dataValidation>
    <dataValidation type="list" allowBlank="1" showInputMessage="1" showErrorMessage="1" sqref="D2" xr:uid="{7550FEF0-5638-4DD1-98BB-533766F71146}">
      <formula1>INDIRECT($C$2)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 xr:uid="{1828004E-03C4-4022-8C22-1268581DE40C}"/>
    <hyperlink ref="A43:D43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2"/>
  <sheetViews>
    <sheetView zoomScale="55" zoomScaleNormal="55" workbookViewId="0">
      <pane ySplit="18" topLeftCell="A30" activePane="bottomLeft" state="frozen"/>
      <selection pane="bottomLeft" activeCell="D42" sqref="D42"/>
    </sheetView>
  </sheetViews>
  <sheetFormatPr baseColWidth="10" defaultColWidth="11.42578125" defaultRowHeight="15" x14ac:dyDescent="0.2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43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 x14ac:dyDescent="0.25">
      <c r="A1" s="129"/>
      <c r="B1" s="129"/>
      <c r="C1" s="129"/>
      <c r="D1" s="129"/>
      <c r="E1" s="129"/>
      <c r="F1" s="129"/>
      <c r="G1" s="129"/>
      <c r="H1" s="129"/>
      <c r="I1" s="129"/>
      <c r="J1" s="129"/>
    </row>
    <row r="2" spans="1:10" x14ac:dyDescent="0.25">
      <c r="A2" s="129"/>
      <c r="B2" s="129"/>
      <c r="C2" s="129"/>
      <c r="D2" s="129"/>
      <c r="E2" s="129"/>
      <c r="F2" s="129"/>
      <c r="G2" s="129"/>
      <c r="H2" s="129"/>
      <c r="I2" s="129"/>
      <c r="J2" s="129"/>
    </row>
    <row r="3" spans="1:10" x14ac:dyDescent="0.25">
      <c r="A3" s="129"/>
      <c r="B3" s="129"/>
      <c r="C3" s="129"/>
      <c r="D3" s="129"/>
      <c r="E3" s="129"/>
      <c r="F3" s="129"/>
      <c r="G3" s="129"/>
      <c r="H3" s="129"/>
      <c r="I3" s="129"/>
      <c r="J3" s="129"/>
    </row>
    <row r="4" spans="1:10" x14ac:dyDescent="0.25">
      <c r="A4" s="129"/>
      <c r="B4" s="129"/>
      <c r="C4" s="129"/>
      <c r="D4" s="129"/>
      <c r="E4" s="129"/>
      <c r="F4" s="129"/>
      <c r="G4" s="129"/>
      <c r="H4" s="129"/>
      <c r="I4" s="129"/>
      <c r="J4" s="129"/>
    </row>
    <row r="5" spans="1:10" x14ac:dyDescent="0.25">
      <c r="A5" s="129"/>
      <c r="B5" s="129"/>
      <c r="C5" s="129"/>
      <c r="D5" s="129"/>
      <c r="E5" s="129"/>
      <c r="F5" s="129"/>
      <c r="G5" s="129"/>
      <c r="H5" s="129"/>
      <c r="I5" s="129"/>
      <c r="J5" s="129"/>
    </row>
    <row r="6" spans="1:10" x14ac:dyDescent="0.25">
      <c r="A6" s="129"/>
      <c r="B6" s="129"/>
      <c r="C6" s="129"/>
      <c r="D6" s="129"/>
      <c r="E6" s="129"/>
      <c r="F6" s="129"/>
      <c r="G6" s="129"/>
      <c r="H6" s="129"/>
      <c r="I6" s="129"/>
      <c r="J6" s="129"/>
    </row>
    <row r="7" spans="1:10" ht="18" customHeight="1" x14ac:dyDescent="0.25">
      <c r="A7" s="114" t="s">
        <v>258</v>
      </c>
      <c r="B7" s="117" t="str">
        <f>'Fiche Générale'!B2</f>
        <v>CREATES</v>
      </c>
      <c r="C7" s="114" t="s">
        <v>259</v>
      </c>
      <c r="D7" s="114"/>
      <c r="E7" s="116" t="str">
        <f>'Fiche Générale'!B3</f>
        <v>Information, communication</v>
      </c>
      <c r="F7" s="117"/>
      <c r="G7" s="114" t="s">
        <v>260</v>
      </c>
      <c r="H7" s="128" t="str">
        <f>'Fiche Générale'!B4</f>
        <v>-</v>
      </c>
      <c r="I7" s="128"/>
      <c r="J7" s="128"/>
    </row>
    <row r="8" spans="1:10" ht="18" customHeight="1" x14ac:dyDescent="0.25">
      <c r="A8" s="114"/>
      <c r="B8" s="119"/>
      <c r="C8" s="114"/>
      <c r="D8" s="114"/>
      <c r="E8" s="118"/>
      <c r="F8" s="119"/>
      <c r="G8" s="114"/>
      <c r="H8" s="128"/>
      <c r="I8" s="128"/>
      <c r="J8" s="128"/>
    </row>
    <row r="9" spans="1:10" ht="18" customHeight="1" x14ac:dyDescent="0.25">
      <c r="A9" s="114"/>
      <c r="B9" s="119"/>
      <c r="C9" s="114"/>
      <c r="D9" s="114"/>
      <c r="E9" s="120"/>
      <c r="F9" s="121"/>
      <c r="G9" s="114"/>
      <c r="H9" s="128"/>
      <c r="I9" s="128"/>
      <c r="J9" s="128"/>
    </row>
    <row r="10" spans="1:10" ht="18" customHeight="1" x14ac:dyDescent="0.25">
      <c r="A10" s="114"/>
      <c r="B10" s="119"/>
      <c r="C10" s="115" t="s">
        <v>261</v>
      </c>
      <c r="D10" s="115"/>
      <c r="E10" s="122" t="str">
        <f>'Fiche Générale'!B12</f>
        <v>Master EMIC : Evènementiels, Musées, Ingénierie culturelle (patrimoine, arts actuels)</v>
      </c>
      <c r="F10" s="123"/>
      <c r="G10" s="123"/>
      <c r="H10" s="123"/>
      <c r="I10" s="123"/>
      <c r="J10" s="124"/>
    </row>
    <row r="11" spans="1:10" ht="18" customHeight="1" x14ac:dyDescent="0.25">
      <c r="A11" s="114"/>
      <c r="B11" s="121"/>
      <c r="C11" s="115"/>
      <c r="D11" s="115"/>
      <c r="E11" s="125"/>
      <c r="F11" s="126"/>
      <c r="G11" s="126"/>
      <c r="H11" s="126"/>
      <c r="I11" s="126"/>
      <c r="J11" s="127"/>
    </row>
    <row r="13" spans="1:10" x14ac:dyDescent="0.25">
      <c r="A13" s="130" t="s">
        <v>262</v>
      </c>
      <c r="B13" s="83" t="s">
        <v>263</v>
      </c>
      <c r="C13" s="130" t="s">
        <v>264</v>
      </c>
      <c r="D13" s="130"/>
      <c r="E13" s="130"/>
      <c r="F13" s="130"/>
      <c r="G13" s="130" t="s">
        <v>265</v>
      </c>
      <c r="H13" s="80">
        <f>Calcul!A7</f>
        <v>282</v>
      </c>
      <c r="I13" s="80"/>
    </row>
    <row r="14" spans="1:10" x14ac:dyDescent="0.25">
      <c r="A14" s="130"/>
      <c r="B14" s="86"/>
      <c r="C14" s="130"/>
      <c r="D14" s="130"/>
      <c r="E14" s="130"/>
      <c r="F14" s="130"/>
      <c r="G14" s="130"/>
      <c r="H14" s="80"/>
      <c r="I14" s="80"/>
    </row>
    <row r="15" spans="1:10" x14ac:dyDescent="0.25">
      <c r="A15" s="130" t="s">
        <v>266</v>
      </c>
      <c r="B15" s="83" t="s">
        <v>224</v>
      </c>
      <c r="C15" s="131" t="s">
        <v>267</v>
      </c>
      <c r="D15" s="132"/>
      <c r="E15" s="130"/>
      <c r="F15" s="130"/>
      <c r="G15" s="130" t="s">
        <v>268</v>
      </c>
      <c r="H15" s="80">
        <f>Calcul!A20</f>
        <v>201</v>
      </c>
      <c r="I15" s="80"/>
    </row>
    <row r="16" spans="1:10" x14ac:dyDescent="0.25">
      <c r="A16" s="130"/>
      <c r="B16" s="86"/>
      <c r="C16" s="133"/>
      <c r="D16" s="134"/>
      <c r="E16" s="130"/>
      <c r="F16" s="130"/>
      <c r="G16" s="130"/>
      <c r="H16" s="80"/>
      <c r="I16" s="80"/>
    </row>
    <row r="17" spans="1:15" x14ac:dyDescent="0.25">
      <c r="I17" s="19"/>
      <c r="J17" s="19"/>
      <c r="K17" s="19"/>
      <c r="L17" s="19"/>
      <c r="M17" s="19"/>
      <c r="N17" s="19"/>
    </row>
    <row r="18" spans="1:15" ht="49.35" customHeight="1" x14ac:dyDescent="0.25">
      <c r="A18" s="3" t="s">
        <v>269</v>
      </c>
      <c r="B18" s="3" t="s">
        <v>270</v>
      </c>
      <c r="C18" s="3" t="s">
        <v>3</v>
      </c>
      <c r="D18" s="3" t="s">
        <v>271</v>
      </c>
      <c r="E18" s="3" t="s">
        <v>6</v>
      </c>
      <c r="F18" s="3" t="s">
        <v>5</v>
      </c>
      <c r="G18" s="3" t="s">
        <v>272</v>
      </c>
      <c r="H18" s="3" t="s">
        <v>144</v>
      </c>
      <c r="I18" s="3" t="s">
        <v>223</v>
      </c>
      <c r="J18" s="3" t="s">
        <v>228</v>
      </c>
      <c r="K18" s="3" t="s">
        <v>229</v>
      </c>
      <c r="L18" s="3" t="s">
        <v>273</v>
      </c>
      <c r="M18" s="3" t="s">
        <v>4</v>
      </c>
      <c r="N18" s="3" t="s">
        <v>274</v>
      </c>
      <c r="O18" s="4" t="s">
        <v>275</v>
      </c>
    </row>
    <row r="19" spans="1:15" ht="43.35" customHeight="1" x14ac:dyDescent="0.25">
      <c r="A19" s="25"/>
      <c r="B19" s="5" t="s">
        <v>276</v>
      </c>
      <c r="C19" s="7" t="s">
        <v>12</v>
      </c>
      <c r="D19" s="7">
        <v>6</v>
      </c>
      <c r="E19" s="5" t="s">
        <v>15</v>
      </c>
      <c r="F19" s="5"/>
      <c r="G19" s="5"/>
      <c r="H19" s="7"/>
      <c r="I19" s="7"/>
      <c r="J19" s="7"/>
      <c r="K19" s="7"/>
      <c r="L19" s="7"/>
      <c r="M19" s="7"/>
      <c r="N19" s="5"/>
      <c r="O19" s="5" t="s">
        <v>277</v>
      </c>
    </row>
    <row r="20" spans="1:15" ht="43.35" customHeight="1" x14ac:dyDescent="0.25">
      <c r="A20" s="25"/>
      <c r="B20" s="5" t="s">
        <v>278</v>
      </c>
      <c r="C20" s="7" t="s">
        <v>21</v>
      </c>
      <c r="D20" s="7"/>
      <c r="E20" s="5" t="s">
        <v>15</v>
      </c>
      <c r="F20" s="5" t="s">
        <v>23</v>
      </c>
      <c r="G20" s="5"/>
      <c r="H20" s="7" t="s">
        <v>213</v>
      </c>
      <c r="I20" s="7">
        <v>18</v>
      </c>
      <c r="J20" s="7"/>
      <c r="K20" s="7"/>
      <c r="L20" s="7"/>
      <c r="M20" s="7" t="s">
        <v>13</v>
      </c>
      <c r="N20" s="5" t="s">
        <v>279</v>
      </c>
      <c r="O20" s="5"/>
    </row>
    <row r="21" spans="1:15" ht="43.35" customHeight="1" x14ac:dyDescent="0.25">
      <c r="A21" s="25"/>
      <c r="B21" s="5" t="s">
        <v>280</v>
      </c>
      <c r="C21" s="7" t="s">
        <v>21</v>
      </c>
      <c r="D21" s="7"/>
      <c r="E21" s="5" t="s">
        <v>15</v>
      </c>
      <c r="F21" s="5" t="s">
        <v>23</v>
      </c>
      <c r="G21" s="5"/>
      <c r="H21" s="7" t="s">
        <v>213</v>
      </c>
      <c r="I21" s="7">
        <v>18</v>
      </c>
      <c r="J21" s="7"/>
      <c r="K21" s="7"/>
      <c r="L21" s="7"/>
      <c r="M21" s="7" t="s">
        <v>22</v>
      </c>
      <c r="N21" s="5" t="s">
        <v>281</v>
      </c>
      <c r="O21" s="5"/>
    </row>
    <row r="22" spans="1:15" ht="43.35" customHeight="1" x14ac:dyDescent="0.25">
      <c r="A22" s="25"/>
      <c r="B22" s="29" t="s">
        <v>282</v>
      </c>
      <c r="C22" s="7" t="s">
        <v>21</v>
      </c>
      <c r="D22" s="7"/>
      <c r="E22" s="5" t="s">
        <v>15</v>
      </c>
      <c r="F22" s="5" t="s">
        <v>14</v>
      </c>
      <c r="G22" s="5"/>
      <c r="H22" s="7" t="s">
        <v>213</v>
      </c>
      <c r="I22" s="7">
        <v>18</v>
      </c>
      <c r="J22" s="7"/>
      <c r="K22" s="7"/>
      <c r="L22" s="7"/>
      <c r="M22" s="7" t="s">
        <v>22</v>
      </c>
      <c r="N22" s="5" t="s">
        <v>283</v>
      </c>
      <c r="O22" s="5"/>
    </row>
    <row r="23" spans="1:15" ht="43.35" customHeight="1" x14ac:dyDescent="0.25">
      <c r="A23" s="24"/>
      <c r="B23" s="28" t="s">
        <v>284</v>
      </c>
      <c r="C23" s="11" t="s">
        <v>21</v>
      </c>
      <c r="D23" s="11"/>
      <c r="E23" s="6" t="s">
        <v>15</v>
      </c>
      <c r="F23" s="6" t="s">
        <v>23</v>
      </c>
      <c r="G23" s="6"/>
      <c r="H23" s="7" t="s">
        <v>213</v>
      </c>
      <c r="I23" s="11">
        <v>18</v>
      </c>
      <c r="J23" s="11"/>
      <c r="K23" s="11"/>
      <c r="L23" s="11"/>
      <c r="M23" s="11" t="s">
        <v>22</v>
      </c>
      <c r="N23" s="5" t="s">
        <v>285</v>
      </c>
      <c r="O23" s="6"/>
    </row>
    <row r="24" spans="1:15" ht="43.35" customHeight="1" x14ac:dyDescent="0.25">
      <c r="A24" s="25"/>
      <c r="B24" s="29" t="s">
        <v>286</v>
      </c>
      <c r="C24" s="7" t="s">
        <v>21</v>
      </c>
      <c r="D24" s="7"/>
      <c r="E24" s="5" t="s">
        <v>31</v>
      </c>
      <c r="F24" s="5" t="s">
        <v>14</v>
      </c>
      <c r="G24" s="5"/>
      <c r="H24" s="7"/>
      <c r="I24" s="7"/>
      <c r="J24" s="7"/>
      <c r="K24" s="7"/>
      <c r="L24" s="7"/>
      <c r="M24" s="7" t="s">
        <v>22</v>
      </c>
      <c r="N24" s="5" t="s">
        <v>287</v>
      </c>
      <c r="O24" s="5"/>
    </row>
    <row r="25" spans="1:15" ht="43.35" customHeight="1" thickBot="1" x14ac:dyDescent="0.3">
      <c r="A25" s="25"/>
      <c r="B25" s="29" t="s">
        <v>288</v>
      </c>
      <c r="C25" s="7" t="s">
        <v>12</v>
      </c>
      <c r="D25" s="7">
        <v>6</v>
      </c>
      <c r="E25" s="5" t="s">
        <v>15</v>
      </c>
      <c r="F25" s="5"/>
      <c r="G25" s="5"/>
      <c r="H25" s="7" t="s">
        <v>213</v>
      </c>
      <c r="I25" s="7"/>
      <c r="J25" s="7"/>
      <c r="K25" s="7"/>
      <c r="L25" s="7"/>
      <c r="M25" s="7"/>
      <c r="N25" s="5"/>
      <c r="O25" s="5"/>
    </row>
    <row r="26" spans="1:15" ht="43.35" customHeight="1" x14ac:dyDescent="0.25">
      <c r="A26" s="25"/>
      <c r="B26" s="52" t="s">
        <v>289</v>
      </c>
      <c r="C26" s="7" t="s">
        <v>21</v>
      </c>
      <c r="D26" s="7"/>
      <c r="E26" s="5" t="s">
        <v>15</v>
      </c>
      <c r="F26" s="5" t="s">
        <v>23</v>
      </c>
      <c r="G26" s="5"/>
      <c r="H26" s="7" t="s">
        <v>213</v>
      </c>
      <c r="I26" s="7"/>
      <c r="J26" s="7">
        <v>12</v>
      </c>
      <c r="K26" s="7"/>
      <c r="L26" s="7"/>
      <c r="M26" s="7"/>
      <c r="N26" s="5"/>
      <c r="O26" s="5"/>
    </row>
    <row r="27" spans="1:15" ht="43.35" customHeight="1" x14ac:dyDescent="0.25">
      <c r="A27" s="25"/>
      <c r="B27" s="53" t="s">
        <v>290</v>
      </c>
      <c r="C27" s="7" t="s">
        <v>21</v>
      </c>
      <c r="D27" s="7"/>
      <c r="E27" s="5" t="s">
        <v>15</v>
      </c>
      <c r="F27" s="5" t="s">
        <v>23</v>
      </c>
      <c r="G27" s="5"/>
      <c r="H27" s="7" t="s">
        <v>213</v>
      </c>
      <c r="I27" s="7"/>
      <c r="J27" s="7">
        <v>12</v>
      </c>
      <c r="K27" s="7"/>
      <c r="L27" s="7"/>
      <c r="M27" s="7"/>
      <c r="N27" s="5"/>
      <c r="O27" s="5"/>
    </row>
    <row r="28" spans="1:15" ht="43.35" customHeight="1" x14ac:dyDescent="0.25">
      <c r="A28" s="25"/>
      <c r="B28" s="54" t="s">
        <v>291</v>
      </c>
      <c r="C28" s="7" t="s">
        <v>21</v>
      </c>
      <c r="D28" s="7"/>
      <c r="E28" s="5" t="s">
        <v>15</v>
      </c>
      <c r="F28" s="5" t="s">
        <v>14</v>
      </c>
      <c r="G28" s="5"/>
      <c r="H28" s="7" t="s">
        <v>213</v>
      </c>
      <c r="I28" s="7"/>
      <c r="J28" s="7">
        <v>12</v>
      </c>
      <c r="K28" s="7"/>
      <c r="L28" s="7"/>
      <c r="M28" s="7"/>
      <c r="N28" s="5"/>
      <c r="O28" s="5"/>
    </row>
    <row r="29" spans="1:15" ht="43.35" customHeight="1" thickBot="1" x14ac:dyDescent="0.3">
      <c r="A29" s="25"/>
      <c r="B29" s="29" t="s">
        <v>292</v>
      </c>
      <c r="C29" s="7" t="s">
        <v>12</v>
      </c>
      <c r="D29" s="7">
        <v>3</v>
      </c>
      <c r="E29" s="5" t="s">
        <v>15</v>
      </c>
      <c r="F29" s="5"/>
      <c r="G29" s="5"/>
      <c r="H29" s="7" t="s">
        <v>213</v>
      </c>
      <c r="I29" s="7"/>
      <c r="J29" s="7"/>
      <c r="K29" s="7"/>
      <c r="L29" s="7"/>
      <c r="M29" s="7"/>
      <c r="N29" s="5"/>
      <c r="O29" s="5"/>
    </row>
    <row r="30" spans="1:15" ht="43.35" customHeight="1" x14ac:dyDescent="0.25">
      <c r="A30" s="25"/>
      <c r="B30" s="72" t="s">
        <v>293</v>
      </c>
      <c r="C30" s="7" t="s">
        <v>21</v>
      </c>
      <c r="D30" s="7"/>
      <c r="E30" s="5" t="s">
        <v>15</v>
      </c>
      <c r="F30" s="5" t="s">
        <v>14</v>
      </c>
      <c r="G30" s="5"/>
      <c r="H30" s="7" t="s">
        <v>213</v>
      </c>
      <c r="I30" s="7"/>
      <c r="J30" s="7">
        <v>12</v>
      </c>
      <c r="K30" s="7"/>
      <c r="L30" s="7"/>
      <c r="M30" s="7"/>
      <c r="N30" s="5"/>
      <c r="O30" s="5"/>
    </row>
    <row r="31" spans="1:15" ht="43.35" customHeight="1" x14ac:dyDescent="0.25">
      <c r="A31" s="25"/>
      <c r="B31" s="5" t="s">
        <v>294</v>
      </c>
      <c r="C31" s="7" t="s">
        <v>21</v>
      </c>
      <c r="D31" s="7"/>
      <c r="E31" s="5" t="s">
        <v>15</v>
      </c>
      <c r="F31" s="5" t="s">
        <v>14</v>
      </c>
      <c r="G31" s="5"/>
      <c r="H31" s="7" t="s">
        <v>213</v>
      </c>
      <c r="I31" s="7"/>
      <c r="J31" s="7">
        <v>12</v>
      </c>
      <c r="K31" s="7"/>
      <c r="L31" s="7"/>
      <c r="M31" s="7"/>
      <c r="N31" s="5"/>
      <c r="O31" s="5"/>
    </row>
    <row r="32" spans="1:15" ht="43.35" customHeight="1" thickBot="1" x14ac:dyDescent="0.3">
      <c r="A32" s="25"/>
      <c r="B32" s="55" t="s">
        <v>295</v>
      </c>
      <c r="C32" s="7" t="s">
        <v>21</v>
      </c>
      <c r="D32" s="7"/>
      <c r="E32" s="5" t="s">
        <v>15</v>
      </c>
      <c r="F32" s="5" t="s">
        <v>23</v>
      </c>
      <c r="G32" s="5"/>
      <c r="H32" s="7" t="s">
        <v>213</v>
      </c>
      <c r="I32" s="7"/>
      <c r="J32" s="7">
        <v>12</v>
      </c>
      <c r="K32" s="7"/>
      <c r="L32" s="7"/>
      <c r="M32" s="7"/>
      <c r="N32" s="5"/>
      <c r="O32" s="5"/>
    </row>
    <row r="33" spans="1:15" ht="43.35" customHeight="1" thickBot="1" x14ac:dyDescent="0.3">
      <c r="A33" s="25"/>
      <c r="B33" s="29" t="s">
        <v>296</v>
      </c>
      <c r="C33" s="7" t="s">
        <v>12</v>
      </c>
      <c r="D33" s="7">
        <v>6</v>
      </c>
      <c r="E33" s="5" t="s">
        <v>15</v>
      </c>
      <c r="F33" s="5"/>
      <c r="G33" s="5"/>
      <c r="H33" s="7" t="s">
        <v>213</v>
      </c>
      <c r="I33" s="7"/>
      <c r="J33" s="7"/>
      <c r="K33" s="7"/>
      <c r="L33" s="7"/>
      <c r="M33" s="7"/>
      <c r="N33" s="5"/>
      <c r="O33" s="5"/>
    </row>
    <row r="34" spans="1:15" ht="43.35" customHeight="1" x14ac:dyDescent="0.25">
      <c r="A34" s="25"/>
      <c r="B34" s="56" t="s">
        <v>297</v>
      </c>
      <c r="C34" s="7" t="s">
        <v>21</v>
      </c>
      <c r="D34" s="7"/>
      <c r="E34" s="5" t="s">
        <v>15</v>
      </c>
      <c r="F34" s="5" t="s">
        <v>23</v>
      </c>
      <c r="G34" s="5"/>
      <c r="H34" s="7" t="s">
        <v>213</v>
      </c>
      <c r="I34" s="7"/>
      <c r="J34" s="7">
        <v>18</v>
      </c>
      <c r="K34" s="7"/>
      <c r="L34" s="7"/>
      <c r="M34" s="7"/>
      <c r="N34" s="5"/>
      <c r="O34" s="5"/>
    </row>
    <row r="35" spans="1:15" ht="43.35" customHeight="1" x14ac:dyDescent="0.25">
      <c r="A35" s="25"/>
      <c r="B35" s="57" t="s">
        <v>298</v>
      </c>
      <c r="C35" s="7" t="s">
        <v>21</v>
      </c>
      <c r="D35" s="7"/>
      <c r="E35" s="5" t="s">
        <v>15</v>
      </c>
      <c r="F35" s="5" t="s">
        <v>23</v>
      </c>
      <c r="G35" s="5"/>
      <c r="H35" s="7" t="s">
        <v>213</v>
      </c>
      <c r="I35" s="7"/>
      <c r="J35" s="7"/>
      <c r="K35" s="7">
        <v>18</v>
      </c>
      <c r="L35" s="7"/>
      <c r="M35" s="7"/>
      <c r="N35" s="5"/>
      <c r="O35" s="5"/>
    </row>
    <row r="36" spans="1:15" ht="43.35" customHeight="1" x14ac:dyDescent="0.25">
      <c r="A36" s="25"/>
      <c r="B36" s="58" t="s">
        <v>299</v>
      </c>
      <c r="C36" s="7" t="s">
        <v>21</v>
      </c>
      <c r="D36" s="7"/>
      <c r="E36" s="5" t="s">
        <v>15</v>
      </c>
      <c r="F36" s="5" t="s">
        <v>23</v>
      </c>
      <c r="G36" s="5"/>
      <c r="H36" s="7" t="s">
        <v>213</v>
      </c>
      <c r="I36" s="7"/>
      <c r="J36" s="7"/>
      <c r="K36" s="7">
        <v>18</v>
      </c>
      <c r="L36" s="7"/>
      <c r="M36" s="7"/>
      <c r="N36" s="5"/>
      <c r="O36" s="5"/>
    </row>
    <row r="37" spans="1:15" ht="43.35" customHeight="1" thickBot="1" x14ac:dyDescent="0.3">
      <c r="A37" s="25"/>
      <c r="B37" s="59" t="s">
        <v>300</v>
      </c>
      <c r="C37" s="7" t="s">
        <v>21</v>
      </c>
      <c r="D37" s="7"/>
      <c r="E37" s="5" t="s">
        <v>15</v>
      </c>
      <c r="F37" s="5" t="s">
        <v>23</v>
      </c>
      <c r="G37" s="5"/>
      <c r="H37" s="7" t="s">
        <v>213</v>
      </c>
      <c r="I37" s="7"/>
      <c r="J37" s="7">
        <v>18</v>
      </c>
      <c r="K37" s="7"/>
      <c r="L37" s="7"/>
      <c r="M37" s="7"/>
      <c r="N37" s="5"/>
      <c r="O37" s="5"/>
    </row>
    <row r="38" spans="1:15" ht="43.35" customHeight="1" x14ac:dyDescent="0.25">
      <c r="A38" s="25"/>
      <c r="B38" s="29" t="s">
        <v>301</v>
      </c>
      <c r="C38" s="7" t="s">
        <v>12</v>
      </c>
      <c r="D38" s="7">
        <v>9</v>
      </c>
      <c r="E38" s="5" t="s">
        <v>15</v>
      </c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 x14ac:dyDescent="0.25">
      <c r="A39" s="25"/>
      <c r="B39" s="29" t="s">
        <v>302</v>
      </c>
      <c r="C39" s="7" t="s">
        <v>21</v>
      </c>
      <c r="D39" s="7"/>
      <c r="E39" s="5" t="s">
        <v>15</v>
      </c>
      <c r="F39" s="5" t="s">
        <v>14</v>
      </c>
      <c r="G39" s="5"/>
      <c r="H39" s="7" t="s">
        <v>213</v>
      </c>
      <c r="I39" s="7"/>
      <c r="J39" s="7">
        <v>15</v>
      </c>
      <c r="K39" s="7"/>
      <c r="L39" s="7"/>
      <c r="M39" s="7"/>
      <c r="N39" s="5"/>
      <c r="O39" s="5"/>
    </row>
    <row r="40" spans="1:15" ht="43.35" customHeight="1" x14ac:dyDescent="0.25">
      <c r="A40" s="25"/>
      <c r="B40" s="29" t="s">
        <v>303</v>
      </c>
      <c r="C40" s="7" t="s">
        <v>21</v>
      </c>
      <c r="D40" s="7"/>
      <c r="E40" s="5" t="s">
        <v>15</v>
      </c>
      <c r="F40" s="5" t="s">
        <v>23</v>
      </c>
      <c r="G40" s="5"/>
      <c r="H40" s="7" t="s">
        <v>213</v>
      </c>
      <c r="I40" s="7"/>
      <c r="J40" s="7">
        <v>15</v>
      </c>
      <c r="K40" s="7"/>
      <c r="L40" s="7"/>
      <c r="M40" s="7"/>
      <c r="N40" s="5"/>
      <c r="O40" s="5" t="s">
        <v>304</v>
      </c>
    </row>
    <row r="41" spans="1:15" ht="43.35" customHeight="1" x14ac:dyDescent="0.25">
      <c r="A41" s="25"/>
      <c r="B41" s="29" t="s">
        <v>305</v>
      </c>
      <c r="C41" s="7" t="s">
        <v>21</v>
      </c>
      <c r="D41" s="7"/>
      <c r="E41" s="5" t="s">
        <v>15</v>
      </c>
      <c r="F41" s="5" t="s">
        <v>23</v>
      </c>
      <c r="G41" s="5"/>
      <c r="H41" s="7" t="s">
        <v>213</v>
      </c>
      <c r="I41" s="7"/>
      <c r="J41" s="7"/>
      <c r="K41" s="7"/>
      <c r="L41" s="7"/>
      <c r="M41" s="7"/>
      <c r="N41" s="5"/>
      <c r="O41" s="5"/>
    </row>
    <row r="42" spans="1:15" ht="43.35" customHeight="1" x14ac:dyDescent="0.25">
      <c r="A42" s="25"/>
      <c r="B42" s="29" t="s">
        <v>306</v>
      </c>
      <c r="C42" s="7" t="s">
        <v>12</v>
      </c>
      <c r="D42" s="7">
        <v>3</v>
      </c>
      <c r="E42" s="5" t="s">
        <v>24</v>
      </c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 x14ac:dyDescent="0.25">
      <c r="A43" s="25"/>
      <c r="B43" s="29"/>
      <c r="C43" s="7"/>
      <c r="D43" s="7"/>
      <c r="E43" s="5"/>
      <c r="F43" s="5"/>
      <c r="G43" s="5"/>
      <c r="H43" s="7"/>
      <c r="I43" s="7"/>
      <c r="J43" s="7"/>
      <c r="K43" s="7"/>
      <c r="L43" s="7"/>
      <c r="M43" s="7"/>
      <c r="N43" s="5"/>
      <c r="O43" s="5"/>
    </row>
    <row r="44" spans="1:15" ht="43.35" customHeight="1" x14ac:dyDescent="0.25">
      <c r="A44" s="25"/>
      <c r="B44" s="29"/>
      <c r="C44" s="7"/>
      <c r="D44" s="7"/>
      <c r="E44" s="5"/>
      <c r="F44" s="5"/>
      <c r="G44" s="5"/>
      <c r="H44" s="7"/>
      <c r="I44" s="7"/>
      <c r="J44" s="7"/>
      <c r="K44" s="7"/>
      <c r="L44" s="7"/>
      <c r="M44" s="7"/>
      <c r="N44" s="5"/>
      <c r="O44" s="5"/>
    </row>
    <row r="45" spans="1:15" ht="43.35" customHeight="1" x14ac:dyDescent="0.3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 x14ac:dyDescent="0.3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 x14ac:dyDescent="0.3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 x14ac:dyDescent="0.3">
      <c r="A48" s="26"/>
      <c r="B48" s="30"/>
      <c r="C48" s="7"/>
      <c r="D48" s="12"/>
      <c r="E48" s="8"/>
      <c r="F48" s="8"/>
      <c r="G48" s="8"/>
      <c r="H48" s="12"/>
      <c r="I48" s="7"/>
      <c r="J48" s="7"/>
      <c r="K48" s="7"/>
      <c r="L48" s="7"/>
      <c r="M48" s="7"/>
      <c r="N48" s="8"/>
      <c r="O48" s="8"/>
    </row>
    <row r="49" spans="1:15" ht="43.35" customHeight="1" x14ac:dyDescent="0.3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 x14ac:dyDescent="0.3">
      <c r="A50" s="26"/>
      <c r="B50" s="30"/>
      <c r="C50" s="7"/>
      <c r="D50" s="12"/>
      <c r="E50" s="8"/>
      <c r="F50" s="8"/>
      <c r="G50" s="8"/>
      <c r="H50" s="12"/>
      <c r="I50" s="16"/>
      <c r="J50" s="16"/>
      <c r="K50" s="7"/>
      <c r="L50" s="7"/>
      <c r="M50" s="7"/>
      <c r="N50" s="8"/>
      <c r="O50" s="8"/>
    </row>
    <row r="51" spans="1:15" ht="43.35" customHeight="1" x14ac:dyDescent="0.3">
      <c r="A51" s="26"/>
      <c r="B51" s="30"/>
      <c r="C51" s="7"/>
      <c r="D51" s="12"/>
      <c r="E51" s="8"/>
      <c r="F51" s="8"/>
      <c r="G51" s="8"/>
      <c r="H51" s="12"/>
      <c r="I51" s="7"/>
      <c r="J51" s="7"/>
      <c r="K51" s="7"/>
      <c r="L51" s="7"/>
      <c r="M51" s="7"/>
      <c r="N51" s="8"/>
      <c r="O51" s="8"/>
    </row>
    <row r="52" spans="1:15" ht="43.35" customHeight="1" x14ac:dyDescent="0.3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 x14ac:dyDescent="0.3">
      <c r="A53" s="27"/>
      <c r="B53" s="31"/>
      <c r="C53" s="15"/>
      <c r="D53" s="14"/>
      <c r="E53" s="9"/>
      <c r="F53" s="9"/>
      <c r="G53" s="9"/>
      <c r="H53" s="14"/>
      <c r="I53" s="15"/>
      <c r="J53" s="15"/>
      <c r="K53" s="15"/>
      <c r="L53" s="15"/>
      <c r="M53" s="15"/>
      <c r="N53" s="9"/>
      <c r="O53" s="9"/>
    </row>
    <row r="54" spans="1:15" ht="43.35" customHeight="1" x14ac:dyDescent="0.3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 x14ac:dyDescent="0.3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 x14ac:dyDescent="0.3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 x14ac:dyDescent="0.3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 x14ac:dyDescent="0.3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 x14ac:dyDescent="0.3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 x14ac:dyDescent="0.3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 x14ac:dyDescent="0.3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 x14ac:dyDescent="0.3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 x14ac:dyDescent="0.3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 x14ac:dyDescent="0.3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 x14ac:dyDescent="0.3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 x14ac:dyDescent="0.3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 x14ac:dyDescent="0.3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 x14ac:dyDescent="0.3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 x14ac:dyDescent="0.3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 x14ac:dyDescent="0.3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 x14ac:dyDescent="0.3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 x14ac:dyDescent="0.3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 x14ac:dyDescent="0.3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 x14ac:dyDescent="0.3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 x14ac:dyDescent="0.3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 x14ac:dyDescent="0.3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 x14ac:dyDescent="0.3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 x14ac:dyDescent="0.3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 x14ac:dyDescent="0.3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 x14ac:dyDescent="0.3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 x14ac:dyDescent="0.3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 x14ac:dyDescent="0.3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 x14ac:dyDescent="0.3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 x14ac:dyDescent="0.3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 x14ac:dyDescent="0.3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 x14ac:dyDescent="0.3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 x14ac:dyDescent="0.3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 x14ac:dyDescent="0.3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 x14ac:dyDescent="0.3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 x14ac:dyDescent="0.3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 x14ac:dyDescent="0.3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 x14ac:dyDescent="0.3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 x14ac:dyDescent="0.3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 x14ac:dyDescent="0.3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 x14ac:dyDescent="0.3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 x14ac:dyDescent="0.3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 x14ac:dyDescent="0.3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 x14ac:dyDescent="0.3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 x14ac:dyDescent="0.3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 x14ac:dyDescent="0.3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 x14ac:dyDescent="0.3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 x14ac:dyDescent="0.3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 x14ac:dyDescent="0.3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 x14ac:dyDescent="0.3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 x14ac:dyDescent="0.3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 x14ac:dyDescent="0.3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 x14ac:dyDescent="0.3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 x14ac:dyDescent="0.3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 x14ac:dyDescent="0.3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 x14ac:dyDescent="0.3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 x14ac:dyDescent="0.3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 x14ac:dyDescent="0.3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 x14ac:dyDescent="0.3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 x14ac:dyDescent="0.3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 x14ac:dyDescent="0.3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 x14ac:dyDescent="0.3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 x14ac:dyDescent="0.3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 x14ac:dyDescent="0.3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 x14ac:dyDescent="0.3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 x14ac:dyDescent="0.3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 x14ac:dyDescent="0.3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 x14ac:dyDescent="0.3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 x14ac:dyDescent="0.3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 x14ac:dyDescent="0.3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 x14ac:dyDescent="0.3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 x14ac:dyDescent="0.3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 x14ac:dyDescent="0.3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 x14ac:dyDescent="0.3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 x14ac:dyDescent="0.3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 x14ac:dyDescent="0.3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 x14ac:dyDescent="0.3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 x14ac:dyDescent="0.3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 x14ac:dyDescent="0.3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 x14ac:dyDescent="0.3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 x14ac:dyDescent="0.3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 x14ac:dyDescent="0.3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 x14ac:dyDescent="0.3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 x14ac:dyDescent="0.3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 x14ac:dyDescent="0.3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 x14ac:dyDescent="0.3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 x14ac:dyDescent="0.3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 x14ac:dyDescent="0.3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 x14ac:dyDescent="0.3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 x14ac:dyDescent="0.3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 x14ac:dyDescent="0.3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 x14ac:dyDescent="0.3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 x14ac:dyDescent="0.3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 x14ac:dyDescent="0.3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 x14ac:dyDescent="0.3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 x14ac:dyDescent="0.3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 x14ac:dyDescent="0.3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 x14ac:dyDescent="0.3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 x14ac:dyDescent="0.3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 x14ac:dyDescent="0.3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 x14ac:dyDescent="0.3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 x14ac:dyDescent="0.3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 x14ac:dyDescent="0.3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 x14ac:dyDescent="0.3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 x14ac:dyDescent="0.3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 x14ac:dyDescent="0.3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 x14ac:dyDescent="0.3">
      <c r="A161" s="26"/>
      <c r="B161" s="30"/>
      <c r="C161" s="7"/>
      <c r="D161" s="12"/>
      <c r="E161" s="8"/>
      <c r="F161" s="8"/>
      <c r="G161" s="8"/>
      <c r="H161" s="12"/>
      <c r="I161" s="7"/>
      <c r="J161" s="7"/>
      <c r="K161" s="7"/>
      <c r="L161" s="7"/>
      <c r="M161" s="7"/>
      <c r="N161" s="8"/>
      <c r="O161" s="8"/>
    </row>
    <row r="162" spans="1:15" ht="43.35" customHeight="1" x14ac:dyDescent="0.3">
      <c r="A162" s="26"/>
      <c r="B162" s="30"/>
      <c r="C162" s="7"/>
      <c r="D162" s="12"/>
      <c r="E162" s="8"/>
      <c r="F162" s="8"/>
      <c r="G162" s="8"/>
      <c r="H162" s="12"/>
      <c r="I162" s="7"/>
      <c r="J162" s="7"/>
      <c r="K162" s="7"/>
      <c r="L162" s="7"/>
      <c r="M162" s="7"/>
      <c r="N162" s="8"/>
      <c r="O162" s="8"/>
    </row>
    <row r="163" spans="1:15" ht="43.35" customHeight="1" x14ac:dyDescent="0.3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 x14ac:dyDescent="0.3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 x14ac:dyDescent="0.3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 x14ac:dyDescent="0.3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 x14ac:dyDescent="0.3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 x14ac:dyDescent="0.3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 x14ac:dyDescent="0.3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 x14ac:dyDescent="0.3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 x14ac:dyDescent="0.3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 x14ac:dyDescent="0.3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 x14ac:dyDescent="0.3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 x14ac:dyDescent="0.3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 x14ac:dyDescent="0.3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 x14ac:dyDescent="0.3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 x14ac:dyDescent="0.3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 x14ac:dyDescent="0.3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 x14ac:dyDescent="0.3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 x14ac:dyDescent="0.3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 x14ac:dyDescent="0.3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 x14ac:dyDescent="0.3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 x14ac:dyDescent="0.3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 x14ac:dyDescent="0.3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 x14ac:dyDescent="0.3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 x14ac:dyDescent="0.3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 x14ac:dyDescent="0.3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 x14ac:dyDescent="0.3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 x14ac:dyDescent="0.3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 x14ac:dyDescent="0.3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 x14ac:dyDescent="0.3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 x14ac:dyDescent="0.3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 x14ac:dyDescent="0.3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 x14ac:dyDescent="0.3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 x14ac:dyDescent="0.3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 x14ac:dyDescent="0.3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 x14ac:dyDescent="0.3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 x14ac:dyDescent="0.3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 x14ac:dyDescent="0.3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 x14ac:dyDescent="0.3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 x14ac:dyDescent="0.3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 x14ac:dyDescent="0.3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 x14ac:dyDescent="0.3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 x14ac:dyDescent="0.3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 x14ac:dyDescent="0.3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 x14ac:dyDescent="0.3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 x14ac:dyDescent="0.3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 x14ac:dyDescent="0.3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 x14ac:dyDescent="0.3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 x14ac:dyDescent="0.3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 x14ac:dyDescent="0.3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 x14ac:dyDescent="0.3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 x14ac:dyDescent="0.3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 x14ac:dyDescent="0.3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 x14ac:dyDescent="0.3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 x14ac:dyDescent="0.3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 x14ac:dyDescent="0.3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 x14ac:dyDescent="0.3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 x14ac:dyDescent="0.3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 x14ac:dyDescent="0.3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 x14ac:dyDescent="0.3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 x14ac:dyDescent="0.3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 x14ac:dyDescent="0.3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 x14ac:dyDescent="0.3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 x14ac:dyDescent="0.3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 x14ac:dyDescent="0.3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 x14ac:dyDescent="0.3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 x14ac:dyDescent="0.3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 x14ac:dyDescent="0.3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 x14ac:dyDescent="0.3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 x14ac:dyDescent="0.3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 x14ac:dyDescent="0.3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 x14ac:dyDescent="0.3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 x14ac:dyDescent="0.3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 x14ac:dyDescent="0.3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 x14ac:dyDescent="0.3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 x14ac:dyDescent="0.3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 x14ac:dyDescent="0.3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 x14ac:dyDescent="0.3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 x14ac:dyDescent="0.3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 x14ac:dyDescent="0.3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 x14ac:dyDescent="0.3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 x14ac:dyDescent="0.3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 x14ac:dyDescent="0.3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 x14ac:dyDescent="0.3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 x14ac:dyDescent="0.3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 x14ac:dyDescent="0.3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 x14ac:dyDescent="0.3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 x14ac:dyDescent="0.3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 x14ac:dyDescent="0.3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 x14ac:dyDescent="0.3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 x14ac:dyDescent="0.3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 x14ac:dyDescent="0.3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 x14ac:dyDescent="0.3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 x14ac:dyDescent="0.3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 x14ac:dyDescent="0.3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 x14ac:dyDescent="0.3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 x14ac:dyDescent="0.3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 x14ac:dyDescent="0.3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 x14ac:dyDescent="0.3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 x14ac:dyDescent="0.3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 x14ac:dyDescent="0.3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 x14ac:dyDescent="0.3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 x14ac:dyDescent="0.3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 x14ac:dyDescent="0.3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 x14ac:dyDescent="0.3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 x14ac:dyDescent="0.3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 x14ac:dyDescent="0.3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 x14ac:dyDescent="0.3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 x14ac:dyDescent="0.3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 x14ac:dyDescent="0.3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 x14ac:dyDescent="0.3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 x14ac:dyDescent="0.3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 x14ac:dyDescent="0.3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 x14ac:dyDescent="0.3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 x14ac:dyDescent="0.3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 x14ac:dyDescent="0.3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 x14ac:dyDescent="0.3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 x14ac:dyDescent="0.3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 x14ac:dyDescent="0.3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 x14ac:dyDescent="0.3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 x14ac:dyDescent="0.3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 x14ac:dyDescent="0.3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 x14ac:dyDescent="0.3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 x14ac:dyDescent="0.3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 x14ac:dyDescent="0.3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 x14ac:dyDescent="0.3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 x14ac:dyDescent="0.3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 x14ac:dyDescent="0.3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 x14ac:dyDescent="0.3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 x14ac:dyDescent="0.3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 x14ac:dyDescent="0.3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 x14ac:dyDescent="0.3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 x14ac:dyDescent="0.3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 x14ac:dyDescent="0.3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 x14ac:dyDescent="0.3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 x14ac:dyDescent="0.3">
      <c r="A297" s="26"/>
      <c r="B297" s="30"/>
      <c r="C297" s="7"/>
      <c r="D297" s="12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 x14ac:dyDescent="0.3">
      <c r="A298" s="26"/>
      <c r="B298" s="30"/>
      <c r="C298" s="7"/>
      <c r="D298" s="12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 x14ac:dyDescent="0.3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 x14ac:dyDescent="0.3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35" customHeight="1" x14ac:dyDescent="0.3">
      <c r="A301" s="26"/>
      <c r="B301" s="30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35" customHeight="1" x14ac:dyDescent="0.3">
      <c r="A302" s="26"/>
      <c r="B302" s="30"/>
      <c r="C302" s="7"/>
      <c r="D302" s="7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</sheetData>
  <sheetProtection algorithmName="SHA-512" hashValue="ihlrKJWg5JuiImmMHSOu0132DwoxLbZTuqug/f8f95Cks2aaH8TVb3BnpxSLFE+lcf+n9gcZNrl2j5fj9m0WSQ==" saltValue="+EnawGMan8Q7f0OEvU/nxA==" spinCount="100000" sheet="1" formatCells="0" insertRows="0"/>
  <mergeCells count="21">
    <mergeCell ref="H15:I16"/>
    <mergeCell ref="B7:B11"/>
    <mergeCell ref="H7:J9"/>
    <mergeCell ref="A1:J6"/>
    <mergeCell ref="A13:A14"/>
    <mergeCell ref="E13:F14"/>
    <mergeCell ref="A7:A11"/>
    <mergeCell ref="G13:G14"/>
    <mergeCell ref="H13:I14"/>
    <mergeCell ref="A15:A16"/>
    <mergeCell ref="B13:B14"/>
    <mergeCell ref="B15:B16"/>
    <mergeCell ref="C13:D14"/>
    <mergeCell ref="C15:D16"/>
    <mergeCell ref="E15:F16"/>
    <mergeCell ref="G15:G16"/>
    <mergeCell ref="G7:G9"/>
    <mergeCell ref="C7:D9"/>
    <mergeCell ref="C10:D11"/>
    <mergeCell ref="E7:F9"/>
    <mergeCell ref="E10:J11"/>
  </mergeCells>
  <conditionalFormatting sqref="A1:A1001 D1:E1001 G1:N1001">
    <cfRule type="expression" dxfId="106" priority="1">
      <formula>$C1="Option"</formula>
    </cfRule>
  </conditionalFormatting>
  <conditionalFormatting sqref="A1:O9 A10:E10 K10:O11 A11:D11 A12:O12 A13:H13 J13:O16 A14:F14 A15:H15 A16:F16 A17:O1001">
    <cfRule type="expression" dxfId="105" priority="13">
      <formula>$F1="Modification"</formula>
    </cfRule>
    <cfRule type="expression" dxfId="104" priority="14">
      <formula>$F1="Création"</formula>
    </cfRule>
  </conditionalFormatting>
  <conditionalFormatting sqref="A1:O9 K10:O11 A12:O12 J13:O16 A17:O1001 A10:E10 A11:D11 A13:H13 A14:F14 A15:H15 A16:F16">
    <cfRule type="expression" dxfId="103" priority="12">
      <formula>$F1="Fermeture"</formula>
    </cfRule>
  </conditionalFormatting>
  <conditionalFormatting sqref="N1:N1001">
    <cfRule type="expression" dxfId="102" priority="9">
      <formula>$M1="Porteuse"</formula>
    </cfRule>
  </conditionalFormatting>
  <dataValidations count="6">
    <dataValidation type="list" allowBlank="1" showInputMessage="1" showErrorMessage="1" sqref="F19:F302" xr:uid="{30697DA2-C6C6-4315-945B-9E629C0E14C5}">
      <formula1>List_Statut</formula1>
    </dataValidation>
    <dataValidation type="list" allowBlank="1" showInputMessage="1" showErrorMessage="1" sqref="C19:C302" xr:uid="{409539C7-ECB2-4ACC-860B-53A7F308A523}">
      <formula1>List_NatureELP</formula1>
    </dataValidation>
    <dataValidation type="list" allowBlank="1" showInputMessage="1" showErrorMessage="1" sqref="H19:H302" xr:uid="{3D487B3F-3E2C-403B-A171-598173EC3CED}">
      <formula1>List_CNU</formula1>
    </dataValidation>
    <dataValidation type="list" allowBlank="1" showInputMessage="1" showErrorMessage="1" sqref="M19:M302" xr:uid="{86F1776A-58BE-4ACE-AE8F-4770A1F73705}">
      <formula1>List_Mutualisation</formula1>
    </dataValidation>
    <dataValidation type="list" allowBlank="1" showInputMessage="1" showErrorMessage="1" sqref="E19:E302" xr:uid="{CA8A7066-FD1E-40CF-9A84-600A1E66D253}">
      <formula1>List_Type</formula1>
    </dataValidation>
    <dataValidation type="list" allowBlank="1" showInputMessage="1" showErrorMessage="1" sqref="L19:L302" xr:uid="{DC5D4F11-4567-45C8-9312-C71AB8D76E4E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66F6-8BA0-4F72-A80B-C3998B588D61}">
  <sheetPr codeName="Feuil4"/>
  <dimension ref="A1:T300"/>
  <sheetViews>
    <sheetView zoomScale="90" zoomScaleNormal="90" workbookViewId="0">
      <pane ySplit="18" topLeftCell="A34" activePane="bottomLeft" state="frozen"/>
      <selection activeCell="D25" sqref="D25"/>
      <selection pane="bottomLeft" activeCell="D39" sqref="D39:K39"/>
    </sheetView>
  </sheetViews>
  <sheetFormatPr baseColWidth="10" defaultColWidth="11.42578125" defaultRowHeight="15" x14ac:dyDescent="0.2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9.855468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6.42578125" customWidth="1"/>
  </cols>
  <sheetData>
    <row r="1" spans="1:19" x14ac:dyDescent="0.25">
      <c r="A1" s="129"/>
      <c r="B1" s="129"/>
      <c r="C1" s="129"/>
      <c r="D1" s="129"/>
      <c r="E1" s="129"/>
      <c r="F1" s="129"/>
      <c r="G1" s="129"/>
      <c r="H1" s="129"/>
      <c r="I1" s="129"/>
      <c r="J1" s="38"/>
    </row>
    <row r="2" spans="1:19" x14ac:dyDescent="0.25">
      <c r="A2" s="129"/>
      <c r="B2" s="129"/>
      <c r="C2" s="129"/>
      <c r="D2" s="129"/>
      <c r="E2" s="129"/>
      <c r="F2" s="129"/>
      <c r="G2" s="129"/>
      <c r="H2" s="129"/>
      <c r="I2" s="129"/>
      <c r="J2" s="38"/>
    </row>
    <row r="3" spans="1:19" x14ac:dyDescent="0.25">
      <c r="A3" s="129"/>
      <c r="B3" s="129"/>
      <c r="C3" s="129"/>
      <c r="D3" s="129"/>
      <c r="E3" s="129"/>
      <c r="F3" s="129"/>
      <c r="G3" s="129"/>
      <c r="H3" s="129"/>
      <c r="I3" s="129"/>
      <c r="J3" s="38"/>
    </row>
    <row r="4" spans="1:19" x14ac:dyDescent="0.25">
      <c r="A4" s="129"/>
      <c r="B4" s="129"/>
      <c r="C4" s="129"/>
      <c r="D4" s="129"/>
      <c r="E4" s="129"/>
      <c r="F4" s="129"/>
      <c r="G4" s="129"/>
      <c r="H4" s="129"/>
      <c r="I4" s="129"/>
      <c r="J4" s="38"/>
    </row>
    <row r="5" spans="1:19" x14ac:dyDescent="0.25">
      <c r="A5" s="129"/>
      <c r="B5" s="129"/>
      <c r="C5" s="129"/>
      <c r="D5" s="129"/>
      <c r="E5" s="129"/>
      <c r="F5" s="129"/>
      <c r="G5" s="129"/>
      <c r="H5" s="129"/>
      <c r="I5" s="129"/>
      <c r="J5" s="38"/>
    </row>
    <row r="6" spans="1:19" x14ac:dyDescent="0.25">
      <c r="A6" s="129"/>
      <c r="B6" s="129"/>
      <c r="C6" s="129"/>
      <c r="D6" s="129"/>
      <c r="E6" s="129"/>
      <c r="F6" s="129"/>
      <c r="G6" s="129"/>
      <c r="H6" s="129"/>
      <c r="I6" s="129"/>
      <c r="J6" s="38"/>
    </row>
    <row r="7" spans="1:19" ht="14.45" customHeight="1" x14ac:dyDescent="0.25">
      <c r="A7" s="154" t="s">
        <v>307</v>
      </c>
      <c r="B7" s="153" t="str">
        <f>'Fiche Générale'!B2</f>
        <v>CREATES</v>
      </c>
      <c r="C7" s="114" t="s">
        <v>259</v>
      </c>
      <c r="D7" s="114"/>
      <c r="E7" s="151" t="str">
        <f>'Fiche Générale'!B3</f>
        <v>Information, communication</v>
      </c>
      <c r="F7" s="152"/>
      <c r="G7" s="114" t="s">
        <v>308</v>
      </c>
      <c r="H7" s="153" t="str">
        <f>'Fiche Générale'!B4</f>
        <v>-</v>
      </c>
      <c r="I7" s="153"/>
      <c r="J7" s="39"/>
      <c r="K7" s="23"/>
    </row>
    <row r="8" spans="1:19" ht="14.45" customHeight="1" x14ac:dyDescent="0.25">
      <c r="A8" s="155"/>
      <c r="B8" s="153"/>
      <c r="C8" s="114"/>
      <c r="D8" s="114"/>
      <c r="E8" s="151"/>
      <c r="F8" s="152"/>
      <c r="G8" s="114"/>
      <c r="H8" s="153"/>
      <c r="I8" s="153"/>
      <c r="J8" s="39"/>
      <c r="K8" s="23"/>
    </row>
    <row r="9" spans="1:19" ht="14.45" customHeight="1" x14ac:dyDescent="0.25">
      <c r="A9" s="155"/>
      <c r="B9" s="153"/>
      <c r="C9" s="114"/>
      <c r="D9" s="114"/>
      <c r="E9" s="151"/>
      <c r="F9" s="152"/>
      <c r="G9" s="114"/>
      <c r="H9" s="153"/>
      <c r="I9" s="153"/>
      <c r="J9" s="39"/>
      <c r="K9" s="23"/>
    </row>
    <row r="10" spans="1:19" ht="14.45" customHeight="1" x14ac:dyDescent="0.25">
      <c r="A10" s="155"/>
      <c r="B10" s="153"/>
      <c r="C10" s="115" t="s">
        <v>261</v>
      </c>
      <c r="D10" s="115"/>
      <c r="E10" s="122" t="str">
        <f>'Fiche Générale'!B12</f>
        <v>Master EMIC : Evènementiels, Musées, Ingénierie culturelle (patrimoine, arts actuels)</v>
      </c>
      <c r="F10" s="123"/>
      <c r="G10" s="123"/>
      <c r="H10" s="123"/>
      <c r="I10" s="124"/>
      <c r="J10" s="40"/>
      <c r="K10" s="23"/>
    </row>
    <row r="11" spans="1:19" ht="14.45" customHeight="1" x14ac:dyDescent="0.25">
      <c r="A11" s="156"/>
      <c r="B11" s="153"/>
      <c r="C11" s="115"/>
      <c r="D11" s="115"/>
      <c r="E11" s="125"/>
      <c r="F11" s="126"/>
      <c r="G11" s="126"/>
      <c r="H11" s="126"/>
      <c r="I11" s="127"/>
      <c r="J11" s="40"/>
      <c r="K11" s="23"/>
    </row>
    <row r="12" spans="1:19" x14ac:dyDescent="0.25">
      <c r="C12" s="18"/>
      <c r="I12" s="13"/>
      <c r="J12" s="13"/>
      <c r="M12" s="131" t="s">
        <v>309</v>
      </c>
      <c r="N12" s="132"/>
      <c r="O12" s="147"/>
      <c r="P12" s="131" t="s">
        <v>310</v>
      </c>
      <c r="Q12" s="132"/>
      <c r="R12" s="132"/>
      <c r="S12" s="147"/>
    </row>
    <row r="13" spans="1:19" x14ac:dyDescent="0.25">
      <c r="A13" s="135" t="s">
        <v>262</v>
      </c>
      <c r="B13" s="80" t="str">
        <f>'S1 M1 EMIC'!B13:B14</f>
        <v xml:space="preserve">1ère année </v>
      </c>
      <c r="C13" s="80"/>
      <c r="D13" s="135" t="s">
        <v>311</v>
      </c>
      <c r="E13" s="137">
        <f>'S1 M1 EMIC'!E13:F14</f>
        <v>0</v>
      </c>
      <c r="F13" s="137"/>
      <c r="G13" s="137"/>
      <c r="H13" s="130" t="s">
        <v>312</v>
      </c>
      <c r="I13" s="130"/>
      <c r="J13" s="41"/>
      <c r="M13" s="133"/>
      <c r="N13" s="134"/>
      <c r="O13" s="148"/>
      <c r="P13" s="133"/>
      <c r="Q13" s="134"/>
      <c r="R13" s="134"/>
      <c r="S13" s="148"/>
    </row>
    <row r="14" spans="1:19" x14ac:dyDescent="0.25">
      <c r="A14" s="136"/>
      <c r="B14" s="80"/>
      <c r="C14" s="80"/>
      <c r="D14" s="136"/>
      <c r="E14" s="137"/>
      <c r="F14" s="137"/>
      <c r="G14" s="137"/>
      <c r="H14" s="130"/>
      <c r="I14" s="130"/>
      <c r="J14" s="41"/>
      <c r="M14" s="130" t="s">
        <v>313</v>
      </c>
      <c r="N14" s="131" t="s">
        <v>314</v>
      </c>
      <c r="O14" s="147"/>
      <c r="P14" s="129"/>
      <c r="Q14" s="138"/>
      <c r="R14" s="141"/>
      <c r="S14" s="135"/>
    </row>
    <row r="15" spans="1:19" x14ac:dyDescent="0.25">
      <c r="A15" s="135" t="s">
        <v>315</v>
      </c>
      <c r="B15" s="82" t="str">
        <f>'S1 M1 EMIC'!B15:B16</f>
        <v>Semestre 1</v>
      </c>
      <c r="C15" s="83"/>
      <c r="D15" s="135" t="s">
        <v>316</v>
      </c>
      <c r="E15" s="137">
        <f>'S1 M1 EMIC'!E15:F16</f>
        <v>0</v>
      </c>
      <c r="F15" s="137"/>
      <c r="G15" s="137"/>
      <c r="H15" s="143" t="str">
        <f>'Fiche Générale'!B5</f>
        <v>Session Unique</v>
      </c>
      <c r="I15" s="144"/>
      <c r="J15" s="42"/>
      <c r="M15" s="130"/>
      <c r="N15" s="149"/>
      <c r="O15" s="150"/>
      <c r="P15" s="129"/>
      <c r="Q15" s="139"/>
      <c r="R15" s="141"/>
      <c r="S15" s="142"/>
    </row>
    <row r="16" spans="1:19" x14ac:dyDescent="0.25">
      <c r="A16" s="136"/>
      <c r="B16" s="85"/>
      <c r="C16" s="86"/>
      <c r="D16" s="136"/>
      <c r="E16" s="137"/>
      <c r="F16" s="137"/>
      <c r="G16" s="137"/>
      <c r="H16" s="145"/>
      <c r="I16" s="146"/>
      <c r="J16" s="42"/>
      <c r="M16" s="130"/>
      <c r="N16" s="149"/>
      <c r="O16" s="150"/>
      <c r="P16" s="129"/>
      <c r="Q16" s="139"/>
      <c r="R16" s="141"/>
      <c r="S16" s="142"/>
    </row>
    <row r="17" spans="1:20" x14ac:dyDescent="0.25">
      <c r="L17" s="19"/>
      <c r="M17" s="130"/>
      <c r="N17" s="133"/>
      <c r="O17" s="148"/>
      <c r="P17" s="129"/>
      <c r="Q17" s="140"/>
      <c r="R17" s="141"/>
      <c r="S17" s="136"/>
    </row>
    <row r="18" spans="1:20" ht="59.45" customHeight="1" x14ac:dyDescent="0.25">
      <c r="A18" s="3" t="s">
        <v>317</v>
      </c>
      <c r="B18" s="43" t="s">
        <v>318</v>
      </c>
      <c r="C18" s="3" t="s">
        <v>5</v>
      </c>
      <c r="D18" s="3" t="s">
        <v>319</v>
      </c>
      <c r="E18" s="3" t="s">
        <v>320</v>
      </c>
      <c r="F18" s="3" t="s">
        <v>321</v>
      </c>
      <c r="G18" s="3" t="s">
        <v>322</v>
      </c>
      <c r="H18" s="3" t="s">
        <v>323</v>
      </c>
      <c r="I18" s="3" t="s">
        <v>324</v>
      </c>
      <c r="J18" s="3" t="s">
        <v>325</v>
      </c>
      <c r="K18" s="3" t="s">
        <v>326</v>
      </c>
      <c r="L18" s="3" t="s">
        <v>327</v>
      </c>
      <c r="M18" s="3" t="s">
        <v>328</v>
      </c>
      <c r="N18" s="3" t="s">
        <v>318</v>
      </c>
      <c r="O18" s="3" t="s">
        <v>329</v>
      </c>
      <c r="P18" s="3" t="s">
        <v>330</v>
      </c>
      <c r="Q18" s="3" t="s">
        <v>318</v>
      </c>
      <c r="R18" s="3" t="s">
        <v>329</v>
      </c>
      <c r="S18" s="4" t="s">
        <v>331</v>
      </c>
      <c r="T18" s="4" t="s">
        <v>332</v>
      </c>
    </row>
    <row r="19" spans="1:20" ht="30.6" customHeight="1" x14ac:dyDescent="0.25">
      <c r="A19" s="47" t="str">
        <f>'S1 M1 EMIC'!B19</f>
        <v>UE 1 : Théorie des SIC 1</v>
      </c>
      <c r="B19" s="47" t="str">
        <f>'S1 M1 EMIC'!C19</f>
        <v>UE</v>
      </c>
      <c r="C19" s="46">
        <f>'S1 M1 EMIC'!F19</f>
        <v>0</v>
      </c>
      <c r="D19" s="157">
        <v>1</v>
      </c>
      <c r="E19" s="157" t="s">
        <v>388</v>
      </c>
      <c r="F19" s="157" t="s">
        <v>388</v>
      </c>
      <c r="G19" s="158" t="s">
        <v>388</v>
      </c>
      <c r="H19" s="158" t="s">
        <v>388</v>
      </c>
      <c r="I19" s="158" t="s">
        <v>389</v>
      </c>
      <c r="J19" s="159"/>
      <c r="K19" s="158" t="s">
        <v>9</v>
      </c>
      <c r="L19" s="44"/>
      <c r="M19" s="44"/>
      <c r="N19" s="44"/>
      <c r="O19" s="44"/>
      <c r="P19" s="44"/>
      <c r="Q19" s="44"/>
      <c r="R19" s="44"/>
      <c r="S19" s="7"/>
      <c r="T19" s="1"/>
    </row>
    <row r="20" spans="1:20" ht="30.6" customHeight="1" x14ac:dyDescent="0.25">
      <c r="A20" s="47" t="str">
        <f>'S1 M1 EMIC'!B20</f>
        <v>Anthropologie de la communication</v>
      </c>
      <c r="B20" s="47" t="str">
        <f>'S1 M1 EMIC'!C20</f>
        <v>ECUE</v>
      </c>
      <c r="C20" s="46" t="str">
        <f>'S1 M1 EMIC'!F20</f>
        <v>Modification</v>
      </c>
      <c r="D20" s="160">
        <v>1</v>
      </c>
      <c r="E20" s="160" t="s">
        <v>388</v>
      </c>
      <c r="F20" s="160" t="s">
        <v>388</v>
      </c>
      <c r="G20" s="161" t="s">
        <v>389</v>
      </c>
      <c r="H20" s="161" t="s">
        <v>389</v>
      </c>
      <c r="I20" s="161" t="s">
        <v>388</v>
      </c>
      <c r="J20" s="161">
        <v>10</v>
      </c>
      <c r="K20" s="161" t="s">
        <v>9</v>
      </c>
      <c r="L20" s="44"/>
      <c r="M20" s="44"/>
      <c r="N20" s="44"/>
      <c r="O20" s="44"/>
      <c r="P20" s="44"/>
      <c r="Q20" s="44"/>
      <c r="R20" s="44"/>
      <c r="S20" s="7"/>
      <c r="T20" s="1"/>
    </row>
    <row r="21" spans="1:20" ht="30.6" customHeight="1" x14ac:dyDescent="0.25">
      <c r="A21" s="47" t="str">
        <f>'S1 M1 EMIC'!B21</f>
        <v>Histoire et théories des médias</v>
      </c>
      <c r="B21" s="47" t="str">
        <f>'S1 M1 EMIC'!C21</f>
        <v>ECUE</v>
      </c>
      <c r="C21" s="46" t="str">
        <f>'S1 M1 EMIC'!F21</f>
        <v>Modification</v>
      </c>
      <c r="D21" s="160">
        <v>1</v>
      </c>
      <c r="E21" s="160" t="s">
        <v>388</v>
      </c>
      <c r="F21" s="160" t="s">
        <v>388</v>
      </c>
      <c r="G21" s="161" t="s">
        <v>389</v>
      </c>
      <c r="H21" s="161" t="s">
        <v>389</v>
      </c>
      <c r="I21" s="161" t="s">
        <v>388</v>
      </c>
      <c r="J21" s="161">
        <v>10</v>
      </c>
      <c r="K21" s="161" t="s">
        <v>9</v>
      </c>
      <c r="L21" s="44"/>
      <c r="M21" s="44"/>
      <c r="N21" s="44"/>
      <c r="O21" s="44"/>
      <c r="P21" s="44"/>
      <c r="Q21" s="44"/>
      <c r="R21" s="44"/>
      <c r="S21" s="7"/>
      <c r="T21" s="1"/>
    </row>
    <row r="22" spans="1:20" ht="30.6" customHeight="1" x14ac:dyDescent="0.25">
      <c r="A22" s="47" t="str">
        <f>'S1 M1 EMIC'!B22</f>
        <v>Design social</v>
      </c>
      <c r="B22" s="47" t="str">
        <f>'S1 M1 EMIC'!C22</f>
        <v>ECUE</v>
      </c>
      <c r="C22" s="46" t="str">
        <f>'S1 M1 EMIC'!F22</f>
        <v>Création</v>
      </c>
      <c r="D22" s="162">
        <v>1</v>
      </c>
      <c r="E22" s="162" t="s">
        <v>388</v>
      </c>
      <c r="F22" s="162" t="s">
        <v>388</v>
      </c>
      <c r="G22" s="163" t="s">
        <v>389</v>
      </c>
      <c r="H22" s="163" t="s">
        <v>389</v>
      </c>
      <c r="I22" s="163" t="s">
        <v>388</v>
      </c>
      <c r="J22" s="163">
        <v>10</v>
      </c>
      <c r="K22" s="163" t="s">
        <v>9</v>
      </c>
      <c r="L22" s="44"/>
      <c r="M22" s="44"/>
      <c r="N22" s="44"/>
      <c r="O22" s="44"/>
      <c r="P22" s="44"/>
      <c r="Q22" s="44"/>
      <c r="R22" s="44"/>
      <c r="S22" s="7"/>
      <c r="T22" s="1"/>
    </row>
    <row r="23" spans="1:20" ht="30.6" customHeight="1" x14ac:dyDescent="0.25">
      <c r="A23" s="47" t="str">
        <f>'S1 M1 EMIC'!B23</f>
        <v>Ethique de la communication</v>
      </c>
      <c r="B23" s="47" t="str">
        <f>'S1 M1 EMIC'!C23</f>
        <v>ECUE</v>
      </c>
      <c r="C23" s="46" t="str">
        <f>'S1 M1 EMIC'!F23</f>
        <v>Modification</v>
      </c>
      <c r="D23" s="160">
        <v>1</v>
      </c>
      <c r="E23" s="160" t="s">
        <v>388</v>
      </c>
      <c r="F23" s="160" t="s">
        <v>388</v>
      </c>
      <c r="G23" s="161" t="s">
        <v>389</v>
      </c>
      <c r="H23" s="161" t="s">
        <v>389</v>
      </c>
      <c r="I23" s="161" t="s">
        <v>388</v>
      </c>
      <c r="J23" s="161">
        <v>10</v>
      </c>
      <c r="K23" s="161" t="s">
        <v>9</v>
      </c>
      <c r="L23" s="44"/>
      <c r="M23" s="44"/>
      <c r="N23" s="44"/>
      <c r="O23" s="44"/>
      <c r="P23" s="44"/>
      <c r="Q23" s="44"/>
      <c r="R23" s="44"/>
      <c r="S23" s="7"/>
      <c r="T23" s="1"/>
    </row>
    <row r="24" spans="1:20" ht="30.6" customHeight="1" x14ac:dyDescent="0.25">
      <c r="A24" s="47" t="str">
        <f>'S1 M1 EMIC'!B24</f>
        <v>Séminaire Creates (SFRI)</v>
      </c>
      <c r="B24" s="47" t="str">
        <f>'S1 M1 EMIC'!C24</f>
        <v>ECUE</v>
      </c>
      <c r="C24" s="46" t="str">
        <f>'S1 M1 EMIC'!F24</f>
        <v>Création</v>
      </c>
      <c r="D24" s="162">
        <v>1</v>
      </c>
      <c r="E24" s="162" t="s">
        <v>389</v>
      </c>
      <c r="F24" s="162" t="s">
        <v>388</v>
      </c>
      <c r="G24" s="163" t="s">
        <v>389</v>
      </c>
      <c r="H24" s="163" t="s">
        <v>389</v>
      </c>
      <c r="I24" s="163" t="s">
        <v>389</v>
      </c>
      <c r="J24" s="159">
        <v>10</v>
      </c>
      <c r="K24" s="163" t="s">
        <v>9</v>
      </c>
      <c r="L24" s="44"/>
      <c r="M24" s="44"/>
      <c r="N24" s="44"/>
      <c r="O24" s="44"/>
      <c r="P24" s="44"/>
      <c r="Q24" s="44"/>
      <c r="R24" s="44"/>
      <c r="S24" s="7"/>
      <c r="T24" s="1"/>
    </row>
    <row r="25" spans="1:20" ht="30.6" customHeight="1" x14ac:dyDescent="0.25">
      <c r="A25" s="47" t="str">
        <f>'S1 M1 EMIC'!B25</f>
        <v>UE 2 : Organisation, diffusion, dynamique de la culture</v>
      </c>
      <c r="B25" s="47" t="str">
        <f>'S1 M1 EMIC'!C25</f>
        <v>UE</v>
      </c>
      <c r="C25" s="46">
        <f>'S1 M1 EMIC'!F25</f>
        <v>0</v>
      </c>
      <c r="D25" s="157">
        <v>1</v>
      </c>
      <c r="E25" s="157" t="s">
        <v>388</v>
      </c>
      <c r="F25" s="157" t="s">
        <v>388</v>
      </c>
      <c r="G25" s="158" t="s">
        <v>388</v>
      </c>
      <c r="H25" s="158" t="s">
        <v>388</v>
      </c>
      <c r="I25" s="158" t="s">
        <v>389</v>
      </c>
      <c r="J25" s="159"/>
      <c r="K25" s="158" t="s">
        <v>9</v>
      </c>
      <c r="L25" s="44"/>
      <c r="M25" s="44"/>
      <c r="N25" s="44"/>
      <c r="O25" s="44"/>
      <c r="P25" s="44"/>
      <c r="Q25" s="44"/>
      <c r="R25" s="44"/>
      <c r="S25" s="7"/>
      <c r="T25" s="1"/>
    </row>
    <row r="26" spans="1:20" ht="30.6" customHeight="1" x14ac:dyDescent="0.25">
      <c r="A26" s="47" t="str">
        <f>'S1 M1 EMIC'!B26</f>
        <v>Images et nouveaux médias de la culture</v>
      </c>
      <c r="B26" s="47" t="str">
        <f>'S1 M1 EMIC'!C26</f>
        <v>ECUE</v>
      </c>
      <c r="C26" s="46" t="str">
        <f>'S1 M1 EMIC'!F26</f>
        <v>Modification</v>
      </c>
      <c r="D26" s="160">
        <v>1</v>
      </c>
      <c r="E26" s="160" t="s">
        <v>388</v>
      </c>
      <c r="F26" s="160" t="s">
        <v>388</v>
      </c>
      <c r="G26" s="161" t="s">
        <v>389</v>
      </c>
      <c r="H26" s="161" t="s">
        <v>389</v>
      </c>
      <c r="I26" s="161" t="s">
        <v>388</v>
      </c>
      <c r="J26" s="161">
        <v>10</v>
      </c>
      <c r="K26" s="161" t="s">
        <v>9</v>
      </c>
      <c r="L26" s="44"/>
      <c r="M26" s="44"/>
      <c r="N26" s="44"/>
      <c r="O26" s="44"/>
      <c r="P26" s="44"/>
      <c r="Q26" s="44"/>
      <c r="R26" s="44"/>
      <c r="S26" s="7"/>
      <c r="T26" s="1"/>
    </row>
    <row r="27" spans="1:20" ht="30.6" customHeight="1" x14ac:dyDescent="0.25">
      <c r="A27" s="47" t="str">
        <f>'S1 M1 EMIC'!B27</f>
        <v>Culture et développement local</v>
      </c>
      <c r="B27" s="47" t="str">
        <f>'S1 M1 EMIC'!C27</f>
        <v>ECUE</v>
      </c>
      <c r="C27" s="46" t="str">
        <f>'S1 M1 EMIC'!F27</f>
        <v>Modification</v>
      </c>
      <c r="D27" s="160">
        <v>1</v>
      </c>
      <c r="E27" s="160" t="s">
        <v>388</v>
      </c>
      <c r="F27" s="160" t="s">
        <v>388</v>
      </c>
      <c r="G27" s="161" t="s">
        <v>389</v>
      </c>
      <c r="H27" s="161" t="s">
        <v>389</v>
      </c>
      <c r="I27" s="161" t="s">
        <v>388</v>
      </c>
      <c r="J27" s="161">
        <v>10</v>
      </c>
      <c r="K27" s="161" t="s">
        <v>9</v>
      </c>
      <c r="L27" s="44"/>
      <c r="M27" s="44"/>
      <c r="N27" s="44"/>
      <c r="O27" s="44"/>
      <c r="P27" s="44"/>
      <c r="Q27" s="44"/>
      <c r="R27" s="44"/>
      <c r="S27" s="7"/>
      <c r="T27" s="1"/>
    </row>
    <row r="28" spans="1:20" ht="30.6" customHeight="1" x14ac:dyDescent="0.25">
      <c r="A28" s="47" t="str">
        <f>'S1 M1 EMIC'!B28</f>
        <v>Vulgarisation arts / sciences</v>
      </c>
      <c r="B28" s="47" t="str">
        <f>'S1 M1 EMIC'!C28</f>
        <v>ECUE</v>
      </c>
      <c r="C28" s="46" t="str">
        <f>'S1 M1 EMIC'!F28</f>
        <v>Création</v>
      </c>
      <c r="D28" s="162">
        <v>1</v>
      </c>
      <c r="E28" s="162" t="s">
        <v>388</v>
      </c>
      <c r="F28" s="162" t="s">
        <v>388</v>
      </c>
      <c r="G28" s="163" t="s">
        <v>389</v>
      </c>
      <c r="H28" s="163" t="s">
        <v>389</v>
      </c>
      <c r="I28" s="163" t="s">
        <v>388</v>
      </c>
      <c r="J28" s="163">
        <v>10</v>
      </c>
      <c r="K28" s="163" t="s">
        <v>9</v>
      </c>
      <c r="L28" s="44"/>
      <c r="M28" s="44"/>
      <c r="N28" s="44"/>
      <c r="O28" s="44"/>
      <c r="P28" s="44"/>
      <c r="Q28" s="44"/>
      <c r="R28" s="44"/>
      <c r="S28" s="7"/>
      <c r="T28" s="1"/>
    </row>
    <row r="29" spans="1:20" ht="30.6" customHeight="1" x14ac:dyDescent="0.25">
      <c r="A29" s="47" t="str">
        <f>'S1 M1 EMIC'!B29</f>
        <v xml:space="preserve">UE 3 : Ingénierie culturelle : Fabrique du territoire </v>
      </c>
      <c r="B29" s="47" t="str">
        <f>'S1 M1 EMIC'!C29</f>
        <v>UE</v>
      </c>
      <c r="C29" s="46">
        <f>'S1 M1 EMIC'!F29</f>
        <v>0</v>
      </c>
      <c r="D29" s="157">
        <v>1</v>
      </c>
      <c r="E29" s="157" t="s">
        <v>388</v>
      </c>
      <c r="F29" s="157" t="s">
        <v>388</v>
      </c>
      <c r="G29" s="158" t="s">
        <v>388</v>
      </c>
      <c r="H29" s="158" t="s">
        <v>388</v>
      </c>
      <c r="I29" s="158" t="s">
        <v>389</v>
      </c>
      <c r="J29" s="159"/>
      <c r="K29" s="158" t="s">
        <v>9</v>
      </c>
      <c r="L29" s="44"/>
      <c r="M29" s="44"/>
      <c r="N29" s="44"/>
      <c r="O29" s="44"/>
      <c r="P29" s="44"/>
      <c r="Q29" s="44"/>
      <c r="R29" s="44"/>
      <c r="S29" s="7"/>
      <c r="T29" s="1"/>
    </row>
    <row r="30" spans="1:20" ht="30.6" customHeight="1" x14ac:dyDescent="0.25">
      <c r="A30" s="47" t="str">
        <f>'S1 M1 EMIC'!B30</f>
        <v>Nouveaux processus de patrimonialisation</v>
      </c>
      <c r="B30" s="47" t="str">
        <f>'S1 M1 EMIC'!C30</f>
        <v>ECUE</v>
      </c>
      <c r="C30" s="46" t="str">
        <f>'S1 M1 EMIC'!F30</f>
        <v>Création</v>
      </c>
      <c r="D30" s="162">
        <v>1</v>
      </c>
      <c r="E30" s="162" t="s">
        <v>388</v>
      </c>
      <c r="F30" s="162" t="s">
        <v>388</v>
      </c>
      <c r="G30" s="163" t="s">
        <v>389</v>
      </c>
      <c r="H30" s="163" t="s">
        <v>389</v>
      </c>
      <c r="I30" s="163" t="s">
        <v>388</v>
      </c>
      <c r="J30" s="163">
        <v>10</v>
      </c>
      <c r="K30" s="163" t="s">
        <v>9</v>
      </c>
      <c r="L30" s="44"/>
      <c r="M30" s="44"/>
      <c r="N30" s="44"/>
      <c r="O30" s="44"/>
      <c r="P30" s="44"/>
      <c r="Q30" s="44"/>
      <c r="R30" s="44"/>
      <c r="S30" s="7"/>
      <c r="T30" s="1"/>
    </row>
    <row r="31" spans="1:20" ht="30.6" customHeight="1" x14ac:dyDescent="0.25">
      <c r="A31" s="47" t="str">
        <f>'S1 M1 EMIC'!B31</f>
        <v>Interprétation culturelle et mise en récit des territoires</v>
      </c>
      <c r="B31" s="47" t="str">
        <f>'S1 M1 EMIC'!C31</f>
        <v>ECUE</v>
      </c>
      <c r="C31" s="46" t="str">
        <f>'S1 M1 EMIC'!F31</f>
        <v>Création</v>
      </c>
      <c r="D31" s="162">
        <v>1</v>
      </c>
      <c r="E31" s="162" t="s">
        <v>388</v>
      </c>
      <c r="F31" s="162" t="s">
        <v>388</v>
      </c>
      <c r="G31" s="163" t="s">
        <v>389</v>
      </c>
      <c r="H31" s="163" t="s">
        <v>389</v>
      </c>
      <c r="I31" s="163" t="s">
        <v>388</v>
      </c>
      <c r="J31" s="163">
        <v>10</v>
      </c>
      <c r="K31" s="163" t="s">
        <v>9</v>
      </c>
      <c r="L31" s="44"/>
      <c r="M31" s="44"/>
      <c r="N31" s="44"/>
      <c r="O31" s="44"/>
      <c r="P31" s="44"/>
      <c r="Q31" s="44"/>
      <c r="R31" s="44"/>
      <c r="S31" s="7"/>
      <c r="T31" s="1"/>
    </row>
    <row r="32" spans="1:20" ht="30.6" customHeight="1" x14ac:dyDescent="0.25">
      <c r="A32" s="47" t="str">
        <f>'S1 M1 EMIC'!B32</f>
        <v>Institutions et politiques culturelles</v>
      </c>
      <c r="B32" s="47" t="str">
        <f>'S1 M1 EMIC'!C32</f>
        <v>ECUE</v>
      </c>
      <c r="C32" s="46" t="str">
        <f>'S1 M1 EMIC'!F32</f>
        <v>Modification</v>
      </c>
      <c r="D32" s="160">
        <v>1</v>
      </c>
      <c r="E32" s="160" t="s">
        <v>388</v>
      </c>
      <c r="F32" s="160" t="s">
        <v>388</v>
      </c>
      <c r="G32" s="161" t="s">
        <v>389</v>
      </c>
      <c r="H32" s="161" t="s">
        <v>389</v>
      </c>
      <c r="I32" s="161" t="s">
        <v>388</v>
      </c>
      <c r="J32" s="161">
        <v>10</v>
      </c>
      <c r="K32" s="161" t="s">
        <v>9</v>
      </c>
      <c r="L32" s="44"/>
      <c r="M32" s="44"/>
      <c r="N32" s="44"/>
      <c r="O32" s="44"/>
      <c r="P32" s="44"/>
      <c r="Q32" s="44"/>
      <c r="R32" s="44"/>
      <c r="S32" s="7"/>
      <c r="T32" s="1"/>
    </row>
    <row r="33" spans="1:20" ht="30.6" customHeight="1" x14ac:dyDescent="0.25">
      <c r="A33" s="47" t="str">
        <f>'S1 M1 EMIC'!B33</f>
        <v xml:space="preserve">UE4 : Outils et créativité </v>
      </c>
      <c r="B33" s="47" t="str">
        <f>'S1 M1 EMIC'!C33</f>
        <v>UE</v>
      </c>
      <c r="C33" s="46">
        <f>'S1 M1 EMIC'!F33</f>
        <v>0</v>
      </c>
      <c r="D33" s="157">
        <v>1</v>
      </c>
      <c r="E33" s="157" t="s">
        <v>388</v>
      </c>
      <c r="F33" s="157" t="s">
        <v>388</v>
      </c>
      <c r="G33" s="158" t="s">
        <v>388</v>
      </c>
      <c r="H33" s="158" t="s">
        <v>388</v>
      </c>
      <c r="I33" s="158" t="s">
        <v>389</v>
      </c>
      <c r="J33" s="159"/>
      <c r="K33" s="158" t="s">
        <v>9</v>
      </c>
      <c r="L33" s="44"/>
      <c r="M33" s="44"/>
      <c r="N33" s="44"/>
      <c r="O33" s="44"/>
      <c r="P33" s="44"/>
      <c r="Q33" s="44"/>
      <c r="R33" s="44"/>
      <c r="S33" s="7"/>
      <c r="T33" s="1"/>
    </row>
    <row r="34" spans="1:20" ht="30.6" customHeight="1" x14ac:dyDescent="0.25">
      <c r="A34" s="47" t="str">
        <f>'S1 M1 EMIC'!B34</f>
        <v>Conception de projet culturel</v>
      </c>
      <c r="B34" s="47" t="str">
        <f>'S1 M1 EMIC'!C34</f>
        <v>ECUE</v>
      </c>
      <c r="C34" s="46" t="str">
        <f>'S1 M1 EMIC'!F34</f>
        <v>Modification</v>
      </c>
      <c r="D34" s="160">
        <v>1</v>
      </c>
      <c r="E34" s="160" t="s">
        <v>388</v>
      </c>
      <c r="F34" s="160" t="s">
        <v>388</v>
      </c>
      <c r="G34" s="161" t="s">
        <v>389</v>
      </c>
      <c r="H34" s="161" t="s">
        <v>389</v>
      </c>
      <c r="I34" s="161" t="s">
        <v>388</v>
      </c>
      <c r="J34" s="161">
        <v>10</v>
      </c>
      <c r="K34" s="161" t="s">
        <v>9</v>
      </c>
      <c r="L34" s="44"/>
      <c r="M34" s="44"/>
      <c r="N34" s="44"/>
      <c r="O34" s="44"/>
      <c r="P34" s="44"/>
      <c r="Q34" s="44"/>
      <c r="R34" s="44"/>
      <c r="S34" s="7"/>
      <c r="T34" s="1"/>
    </row>
    <row r="35" spans="1:20" ht="30.6" customHeight="1" x14ac:dyDescent="0.25">
      <c r="A35" s="47" t="str">
        <f>'S1 M1 EMIC'!B35</f>
        <v>PAO et création graphique 1</v>
      </c>
      <c r="B35" s="47" t="str">
        <f>'S1 M1 EMIC'!C35</f>
        <v>ECUE</v>
      </c>
      <c r="C35" s="46" t="str">
        <f>'S1 M1 EMIC'!F35</f>
        <v>Modification</v>
      </c>
      <c r="D35" s="160">
        <v>1</v>
      </c>
      <c r="E35" s="160" t="s">
        <v>388</v>
      </c>
      <c r="F35" s="160" t="s">
        <v>388</v>
      </c>
      <c r="G35" s="161" t="s">
        <v>389</v>
      </c>
      <c r="H35" s="161" t="s">
        <v>389</v>
      </c>
      <c r="I35" s="161" t="s">
        <v>388</v>
      </c>
      <c r="J35" s="161">
        <v>10</v>
      </c>
      <c r="K35" s="161" t="s">
        <v>9</v>
      </c>
      <c r="L35" s="44"/>
      <c r="M35" s="44"/>
      <c r="N35" s="44"/>
      <c r="O35" s="44"/>
      <c r="P35" s="44"/>
      <c r="Q35" s="44"/>
      <c r="R35" s="44"/>
      <c r="S35" s="7"/>
      <c r="T35" s="1"/>
    </row>
    <row r="36" spans="1:20" ht="30.6" customHeight="1" x14ac:dyDescent="0.25">
      <c r="A36" s="47" t="str">
        <f>'S1 M1 EMIC'!B36</f>
        <v xml:space="preserve">Edition en ligne </v>
      </c>
      <c r="B36" s="47" t="str">
        <f>'S1 M1 EMIC'!C36</f>
        <v>ECUE</v>
      </c>
      <c r="C36" s="46" t="str">
        <f>'S1 M1 EMIC'!F36</f>
        <v>Modification</v>
      </c>
      <c r="D36" s="160">
        <v>1</v>
      </c>
      <c r="E36" s="160" t="s">
        <v>388</v>
      </c>
      <c r="F36" s="160" t="s">
        <v>388</v>
      </c>
      <c r="G36" s="161" t="s">
        <v>389</v>
      </c>
      <c r="H36" s="161" t="s">
        <v>389</v>
      </c>
      <c r="I36" s="161" t="s">
        <v>388</v>
      </c>
      <c r="J36" s="161">
        <v>10</v>
      </c>
      <c r="K36" s="161" t="s">
        <v>9</v>
      </c>
      <c r="L36" s="44"/>
      <c r="M36" s="44"/>
      <c r="N36" s="44"/>
      <c r="O36" s="44"/>
      <c r="P36" s="44"/>
      <c r="Q36" s="44"/>
      <c r="R36" s="44"/>
      <c r="S36" s="7"/>
      <c r="T36" s="1"/>
    </row>
    <row r="37" spans="1:20" ht="30.6" customHeight="1" x14ac:dyDescent="0.25">
      <c r="A37" s="47" t="str">
        <f>'S1 M1 EMIC'!B37</f>
        <v>Anglais spécialisé 1 : Muséologie et patrimoine culturel</v>
      </c>
      <c r="B37" s="47" t="str">
        <f>'S1 M1 EMIC'!C37</f>
        <v>ECUE</v>
      </c>
      <c r="C37" s="46" t="str">
        <f>'S1 M1 EMIC'!F37</f>
        <v>Modification</v>
      </c>
      <c r="D37" s="160">
        <v>1</v>
      </c>
      <c r="E37" s="160" t="s">
        <v>388</v>
      </c>
      <c r="F37" s="160" t="s">
        <v>388</v>
      </c>
      <c r="G37" s="161" t="s">
        <v>389</v>
      </c>
      <c r="H37" s="161" t="s">
        <v>389</v>
      </c>
      <c r="I37" s="161" t="s">
        <v>388</v>
      </c>
      <c r="J37" s="161">
        <v>10</v>
      </c>
      <c r="K37" s="161" t="s">
        <v>9</v>
      </c>
      <c r="L37" s="44"/>
      <c r="M37" s="44"/>
      <c r="N37" s="44"/>
      <c r="O37" s="44"/>
      <c r="P37" s="44"/>
      <c r="Q37" s="44"/>
      <c r="R37" s="44"/>
      <c r="S37" s="7"/>
      <c r="T37" s="1"/>
    </row>
    <row r="38" spans="1:20" ht="30.6" customHeight="1" x14ac:dyDescent="0.25">
      <c r="A38" s="47" t="str">
        <f>'S1 M1 EMIC'!B38</f>
        <v>UE 5 : PPR</v>
      </c>
      <c r="B38" s="47" t="str">
        <f>'S1 M1 EMIC'!C38</f>
        <v>UE</v>
      </c>
      <c r="C38" s="46">
        <f>'S1 M1 EMIC'!F38</f>
        <v>0</v>
      </c>
      <c r="D38" s="157">
        <v>6</v>
      </c>
      <c r="E38" s="157" t="s">
        <v>388</v>
      </c>
      <c r="F38" s="157" t="s">
        <v>388</v>
      </c>
      <c r="G38" s="158" t="s">
        <v>388</v>
      </c>
      <c r="H38" s="158" t="s">
        <v>388</v>
      </c>
      <c r="I38" s="158" t="s">
        <v>389</v>
      </c>
      <c r="J38" s="159"/>
      <c r="K38" s="158" t="s">
        <v>9</v>
      </c>
      <c r="L38" s="44"/>
      <c r="M38" s="44"/>
      <c r="N38" s="44"/>
      <c r="O38" s="44"/>
      <c r="P38" s="44"/>
      <c r="Q38" s="44"/>
      <c r="R38" s="44"/>
      <c r="S38" s="7"/>
      <c r="T38" s="1"/>
    </row>
    <row r="39" spans="1:20" ht="30.6" customHeight="1" x14ac:dyDescent="0.25">
      <c r="A39" s="47" t="str">
        <f>'S1 M1 EMIC'!B40</f>
        <v>Initiation à la recherche 1 appliquée au champ de la culture</v>
      </c>
      <c r="B39" s="47" t="str">
        <f>'S1 M1 EMIC'!C40</f>
        <v>ECUE</v>
      </c>
      <c r="C39" s="46" t="str">
        <f>'S1 M1 EMIC'!F40</f>
        <v>Modification</v>
      </c>
      <c r="D39" s="160">
        <v>1</v>
      </c>
      <c r="E39" s="160" t="s">
        <v>388</v>
      </c>
      <c r="F39" s="160" t="s">
        <v>388</v>
      </c>
      <c r="G39" s="161" t="s">
        <v>389</v>
      </c>
      <c r="H39" s="161" t="s">
        <v>389</v>
      </c>
      <c r="I39" s="161" t="s">
        <v>388</v>
      </c>
      <c r="J39" s="161">
        <v>10</v>
      </c>
      <c r="K39" s="161" t="s">
        <v>9</v>
      </c>
      <c r="L39" s="44"/>
      <c r="M39" s="44"/>
      <c r="N39" s="44"/>
      <c r="O39" s="44"/>
      <c r="P39" s="44"/>
      <c r="Q39" s="44"/>
      <c r="R39" s="44"/>
      <c r="S39" s="7"/>
      <c r="T39" s="1"/>
    </row>
    <row r="40" spans="1:20" ht="30.6" customHeight="1" x14ac:dyDescent="0.25">
      <c r="A40" s="47" t="str">
        <f>'S1 M1 EMIC'!B42</f>
        <v>UE 6 : Mineure</v>
      </c>
      <c r="B40" s="47" t="str">
        <f>'S1 M1 EMIC'!C42</f>
        <v>UE</v>
      </c>
      <c r="C40" s="46">
        <f>'S1 M1 EMIC'!F42</f>
        <v>0</v>
      </c>
      <c r="D40" s="7"/>
      <c r="E40" s="7"/>
      <c r="F40" s="7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7"/>
      <c r="T40" s="1"/>
    </row>
    <row r="41" spans="1:20" ht="30.6" customHeight="1" x14ac:dyDescent="0.25">
      <c r="A41" s="47">
        <f>'S1 M1 EMIC'!B43</f>
        <v>0</v>
      </c>
      <c r="B41" s="47">
        <f>'S1 M1 EMIC'!C43</f>
        <v>0</v>
      </c>
      <c r="C41" s="46">
        <f>'S1 M1 EMIC'!F43</f>
        <v>0</v>
      </c>
      <c r="D41" s="7"/>
      <c r="E41" s="7"/>
      <c r="F41" s="7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7"/>
      <c r="T41" s="1"/>
    </row>
    <row r="42" spans="1:20" ht="30.6" customHeight="1" x14ac:dyDescent="0.25">
      <c r="A42" s="47">
        <f>'S1 M1 EMIC'!B44</f>
        <v>0</v>
      </c>
      <c r="B42" s="47">
        <f>'S1 M1 EMIC'!C44</f>
        <v>0</v>
      </c>
      <c r="C42" s="46">
        <f>'S1 M1 EMIC'!F44</f>
        <v>0</v>
      </c>
      <c r="D42" s="7"/>
      <c r="E42" s="7"/>
      <c r="F42" s="7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7"/>
      <c r="T42" s="1"/>
    </row>
    <row r="43" spans="1:20" ht="30.6" customHeight="1" x14ac:dyDescent="0.25">
      <c r="A43" s="47">
        <f>'S1 M1 EMIC'!B45</f>
        <v>0</v>
      </c>
      <c r="B43" s="47">
        <f>'S1 M1 EMIC'!C45</f>
        <v>0</v>
      </c>
      <c r="C43" s="46">
        <f>'S1 M1 EMIC'!F45</f>
        <v>0</v>
      </c>
      <c r="D43" s="7"/>
      <c r="E43" s="7"/>
      <c r="F43" s="7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7"/>
      <c r="T43" s="1"/>
    </row>
    <row r="44" spans="1:20" ht="30.6" customHeight="1" x14ac:dyDescent="0.25">
      <c r="A44" s="47">
        <f>'S1 M1 EMIC'!B46</f>
        <v>0</v>
      </c>
      <c r="B44" s="47">
        <f>'S1 M1 EMIC'!C46</f>
        <v>0</v>
      </c>
      <c r="C44" s="46">
        <f>'S1 M1 EMIC'!F46</f>
        <v>0</v>
      </c>
      <c r="D44" s="7"/>
      <c r="E44" s="7"/>
      <c r="F44" s="7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7"/>
      <c r="T44" s="1"/>
    </row>
    <row r="45" spans="1:20" ht="30.6" customHeight="1" x14ac:dyDescent="0.25">
      <c r="A45" s="47">
        <f>'S1 M1 EMIC'!B47</f>
        <v>0</v>
      </c>
      <c r="B45" s="47">
        <f>'S1 M1 EMIC'!C47</f>
        <v>0</v>
      </c>
      <c r="C45" s="46">
        <f>'S1 M1 EMIC'!F47</f>
        <v>0</v>
      </c>
      <c r="D45" s="7"/>
      <c r="E45" s="7"/>
      <c r="F45" s="7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7"/>
      <c r="T45" s="1"/>
    </row>
    <row r="46" spans="1:20" ht="30.6" customHeight="1" x14ac:dyDescent="0.25">
      <c r="A46" s="47">
        <f>'S1 M1 EMIC'!B48</f>
        <v>0</v>
      </c>
      <c r="B46" s="47">
        <f>'S1 M1 EMIC'!C48</f>
        <v>0</v>
      </c>
      <c r="C46" s="46">
        <f>'S1 M1 EMIC'!F48</f>
        <v>0</v>
      </c>
      <c r="D46" s="7"/>
      <c r="E46" s="7"/>
      <c r="F46" s="7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7"/>
      <c r="T46" s="1"/>
    </row>
    <row r="47" spans="1:20" ht="30.6" customHeight="1" x14ac:dyDescent="0.25">
      <c r="A47" s="47">
        <f>'S1 M1 EMIC'!B49</f>
        <v>0</v>
      </c>
      <c r="B47" s="47">
        <f>'S1 M1 EMIC'!C49</f>
        <v>0</v>
      </c>
      <c r="C47" s="46">
        <f>'S1 M1 EMIC'!F49</f>
        <v>0</v>
      </c>
      <c r="D47" s="7"/>
      <c r="E47" s="7"/>
      <c r="F47" s="7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7"/>
      <c r="T47" s="1"/>
    </row>
    <row r="48" spans="1:20" ht="30.6" customHeight="1" x14ac:dyDescent="0.25">
      <c r="A48" s="47">
        <f>'S1 M1 EMIC'!B50</f>
        <v>0</v>
      </c>
      <c r="B48" s="47">
        <f>'S1 M1 EMIC'!C50</f>
        <v>0</v>
      </c>
      <c r="C48" s="46">
        <f>'S1 M1 EMIC'!F50</f>
        <v>0</v>
      </c>
      <c r="D48" s="7"/>
      <c r="E48" s="7"/>
      <c r="F48" s="7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7"/>
      <c r="T48" s="1"/>
    </row>
    <row r="49" spans="1:20" ht="30.6" customHeight="1" x14ac:dyDescent="0.25">
      <c r="A49" s="47">
        <f>'S1 M1 EMIC'!B51</f>
        <v>0</v>
      </c>
      <c r="B49" s="47">
        <f>'S1 M1 EMIC'!C51</f>
        <v>0</v>
      </c>
      <c r="C49" s="46">
        <f>'S1 M1 EMIC'!F51</f>
        <v>0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7"/>
      <c r="T49" s="1"/>
    </row>
    <row r="50" spans="1:20" ht="30.6" customHeight="1" x14ac:dyDescent="0.25">
      <c r="A50" s="47">
        <f>'S1 M1 EMIC'!B52</f>
        <v>0</v>
      </c>
      <c r="B50" s="47">
        <f>'S1 M1 EMIC'!C52</f>
        <v>0</v>
      </c>
      <c r="C50" s="46">
        <f>'S1 M1 EMIC'!F52</f>
        <v>0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7"/>
      <c r="T50" s="1"/>
    </row>
    <row r="51" spans="1:20" ht="30.6" customHeight="1" x14ac:dyDescent="0.25">
      <c r="A51" s="47">
        <f>'S1 M1 EMIC'!B53</f>
        <v>0</v>
      </c>
      <c r="B51" s="47">
        <f>'S1 M1 EMIC'!C53</f>
        <v>0</v>
      </c>
      <c r="C51" s="46">
        <f>'S1 M1 EMIC'!F53</f>
        <v>0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7"/>
      <c r="T51" s="1"/>
    </row>
    <row r="52" spans="1:20" ht="30.6" customHeight="1" x14ac:dyDescent="0.25">
      <c r="A52" s="47">
        <f>'S1 M1 EMIC'!B54</f>
        <v>0</v>
      </c>
      <c r="B52" s="47">
        <f>'S1 M1 EMIC'!C54</f>
        <v>0</v>
      </c>
      <c r="C52" s="46">
        <f>'S1 M1 EMIC'!F54</f>
        <v>0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7"/>
      <c r="T52" s="1"/>
    </row>
    <row r="53" spans="1:20" ht="30.6" customHeight="1" x14ac:dyDescent="0.25">
      <c r="A53" s="47">
        <f>'S1 M1 EMIC'!B55</f>
        <v>0</v>
      </c>
      <c r="B53" s="47">
        <f>'S1 M1 EMIC'!C55</f>
        <v>0</v>
      </c>
      <c r="C53" s="46">
        <f>'S1 M1 EMIC'!F55</f>
        <v>0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7"/>
      <c r="T53" s="1"/>
    </row>
    <row r="54" spans="1:20" ht="30.6" customHeight="1" x14ac:dyDescent="0.25">
      <c r="A54" s="47">
        <f>'S1 M1 EMIC'!B56</f>
        <v>0</v>
      </c>
      <c r="B54" s="47">
        <f>'S1 M1 EMIC'!C56</f>
        <v>0</v>
      </c>
      <c r="C54" s="46">
        <f>'S1 M1 EMIC'!F56</f>
        <v>0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7"/>
      <c r="T54" s="1"/>
    </row>
    <row r="55" spans="1:20" ht="30.6" customHeight="1" x14ac:dyDescent="0.25">
      <c r="A55" s="47">
        <f>'S1 M1 EMIC'!B57</f>
        <v>0</v>
      </c>
      <c r="B55" s="47">
        <f>'S1 M1 EMIC'!C57</f>
        <v>0</v>
      </c>
      <c r="C55" s="46">
        <f>'S1 M1 EMIC'!F57</f>
        <v>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7"/>
      <c r="T55" s="1"/>
    </row>
    <row r="56" spans="1:20" ht="30.6" customHeight="1" x14ac:dyDescent="0.25">
      <c r="A56" s="47">
        <f>'S1 M1 EMIC'!B58</f>
        <v>0</v>
      </c>
      <c r="B56" s="47">
        <f>'S1 M1 EMIC'!C58</f>
        <v>0</v>
      </c>
      <c r="C56" s="46">
        <f>'S1 M1 EMIC'!F58</f>
        <v>0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7"/>
      <c r="T56" s="1"/>
    </row>
    <row r="57" spans="1:20" ht="30.6" customHeight="1" x14ac:dyDescent="0.25">
      <c r="A57" s="47">
        <f>'S1 M1 EMIC'!B59</f>
        <v>0</v>
      </c>
      <c r="B57" s="47">
        <f>'S1 M1 EMIC'!C59</f>
        <v>0</v>
      </c>
      <c r="C57" s="46">
        <f>'S1 M1 EMIC'!F59</f>
        <v>0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7"/>
      <c r="T57" s="1"/>
    </row>
    <row r="58" spans="1:20" ht="30.6" customHeight="1" x14ac:dyDescent="0.25">
      <c r="A58" s="47">
        <f>'S1 M1 EMIC'!B60</f>
        <v>0</v>
      </c>
      <c r="B58" s="47">
        <f>'S1 M1 EMIC'!C60</f>
        <v>0</v>
      </c>
      <c r="C58" s="46">
        <f>'S1 M1 EMIC'!F60</f>
        <v>0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7"/>
      <c r="T58" s="1"/>
    </row>
    <row r="59" spans="1:20" ht="30.6" customHeight="1" x14ac:dyDescent="0.25">
      <c r="A59" s="47">
        <f>'S1 M1 EMIC'!B61</f>
        <v>0</v>
      </c>
      <c r="B59" s="47">
        <f>'S1 M1 EMIC'!C61</f>
        <v>0</v>
      </c>
      <c r="C59" s="46">
        <f>'S1 M1 EMIC'!F61</f>
        <v>0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7"/>
      <c r="T59" s="1"/>
    </row>
    <row r="60" spans="1:20" ht="30.6" customHeight="1" x14ac:dyDescent="0.25">
      <c r="A60" s="47">
        <f>'S1 M1 EMIC'!B62</f>
        <v>0</v>
      </c>
      <c r="B60" s="47">
        <f>'S1 M1 EMIC'!C62</f>
        <v>0</v>
      </c>
      <c r="C60" s="46">
        <f>'S1 M1 EMIC'!F62</f>
        <v>0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7"/>
      <c r="T60" s="1"/>
    </row>
    <row r="61" spans="1:20" ht="30.6" customHeight="1" x14ac:dyDescent="0.25">
      <c r="A61" s="47">
        <f>'S1 M1 EMIC'!B63</f>
        <v>0</v>
      </c>
      <c r="B61" s="47">
        <f>'S1 M1 EMIC'!C63</f>
        <v>0</v>
      </c>
      <c r="C61" s="46">
        <f>'S1 M1 EMIC'!F63</f>
        <v>0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7"/>
      <c r="T61" s="1"/>
    </row>
    <row r="62" spans="1:20" ht="30.6" customHeight="1" x14ac:dyDescent="0.25">
      <c r="A62" s="47">
        <f>'S1 M1 EMIC'!B64</f>
        <v>0</v>
      </c>
      <c r="B62" s="47">
        <f>'S1 M1 EMIC'!C64</f>
        <v>0</v>
      </c>
      <c r="C62" s="46">
        <f>'S1 M1 EMIC'!F64</f>
        <v>0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7"/>
      <c r="T62" s="1"/>
    </row>
    <row r="63" spans="1:20" ht="30.6" customHeight="1" x14ac:dyDescent="0.25">
      <c r="A63" s="47">
        <f>'S1 M1 EMIC'!B65</f>
        <v>0</v>
      </c>
      <c r="B63" s="47">
        <f>'S1 M1 EMIC'!C65</f>
        <v>0</v>
      </c>
      <c r="C63" s="46">
        <f>'S1 M1 EMIC'!F65</f>
        <v>0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7"/>
      <c r="T63" s="1"/>
    </row>
    <row r="64" spans="1:20" ht="30.6" customHeight="1" x14ac:dyDescent="0.25">
      <c r="A64" s="47">
        <f>'S1 M1 EMIC'!B66</f>
        <v>0</v>
      </c>
      <c r="B64" s="47">
        <f>'S1 M1 EMIC'!C66</f>
        <v>0</v>
      </c>
      <c r="C64" s="46">
        <f>'S1 M1 EMIC'!F66</f>
        <v>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7"/>
      <c r="T64" s="1"/>
    </row>
    <row r="65" spans="1:20" ht="30.6" customHeight="1" x14ac:dyDescent="0.25">
      <c r="A65" s="47">
        <f>'S1 M1 EMIC'!B67</f>
        <v>0</v>
      </c>
      <c r="B65" s="47">
        <f>'S1 M1 EMIC'!C67</f>
        <v>0</v>
      </c>
      <c r="C65" s="46">
        <f>'S1 M1 EMIC'!F67</f>
        <v>0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7"/>
      <c r="T65" s="1"/>
    </row>
    <row r="66" spans="1:20" ht="30.6" customHeight="1" x14ac:dyDescent="0.25">
      <c r="A66" s="47">
        <f>'S1 M1 EMIC'!B68</f>
        <v>0</v>
      </c>
      <c r="B66" s="47">
        <f>'S1 M1 EMIC'!C68</f>
        <v>0</v>
      </c>
      <c r="C66" s="46">
        <f>'S1 M1 EMIC'!F68</f>
        <v>0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7"/>
      <c r="T66" s="1"/>
    </row>
    <row r="67" spans="1:20" ht="30.6" customHeight="1" x14ac:dyDescent="0.25">
      <c r="A67" s="47">
        <f>'S1 M1 EMIC'!B69</f>
        <v>0</v>
      </c>
      <c r="B67" s="47">
        <f>'S1 M1 EMIC'!C69</f>
        <v>0</v>
      </c>
      <c r="C67" s="46">
        <f>'S1 M1 EMIC'!F69</f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7"/>
      <c r="T67" s="1"/>
    </row>
    <row r="68" spans="1:20" ht="30.6" customHeight="1" x14ac:dyDescent="0.25">
      <c r="A68" s="47">
        <f>'S1 M1 EMIC'!B70</f>
        <v>0</v>
      </c>
      <c r="B68" s="47">
        <f>'S1 M1 EMIC'!C70</f>
        <v>0</v>
      </c>
      <c r="C68" s="46">
        <f>'S1 M1 EMIC'!F70</f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7"/>
      <c r="T68" s="1"/>
    </row>
    <row r="69" spans="1:20" ht="30.6" customHeight="1" x14ac:dyDescent="0.25">
      <c r="A69" s="47">
        <f>'S1 M1 EMIC'!B71</f>
        <v>0</v>
      </c>
      <c r="B69" s="47">
        <f>'S1 M1 EMIC'!C71</f>
        <v>0</v>
      </c>
      <c r="C69" s="46">
        <f>'S1 M1 EMIC'!F71</f>
        <v>0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7"/>
      <c r="T69" s="1"/>
    </row>
    <row r="70" spans="1:20" ht="30.6" customHeight="1" x14ac:dyDescent="0.25">
      <c r="A70" s="47">
        <f>'S1 M1 EMIC'!B72</f>
        <v>0</v>
      </c>
      <c r="B70" s="47">
        <f>'S1 M1 EMIC'!C72</f>
        <v>0</v>
      </c>
      <c r="C70" s="46">
        <f>'S1 M1 EMIC'!F72</f>
        <v>0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7"/>
      <c r="T70" s="1"/>
    </row>
    <row r="71" spans="1:20" ht="30.6" customHeight="1" x14ac:dyDescent="0.25">
      <c r="A71" s="47">
        <f>'S1 M1 EMIC'!B73</f>
        <v>0</v>
      </c>
      <c r="B71" s="47">
        <f>'S1 M1 EMIC'!C73</f>
        <v>0</v>
      </c>
      <c r="C71" s="46">
        <f>'S1 M1 EMIC'!F73</f>
        <v>0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7"/>
      <c r="T71" s="1"/>
    </row>
    <row r="72" spans="1:20" ht="30.6" customHeight="1" x14ac:dyDescent="0.25">
      <c r="A72" s="47">
        <f>'S1 M1 EMIC'!B74</f>
        <v>0</v>
      </c>
      <c r="B72" s="47">
        <f>'S1 M1 EMIC'!C74</f>
        <v>0</v>
      </c>
      <c r="C72" s="46">
        <f>'S1 M1 EMIC'!F74</f>
        <v>0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7"/>
      <c r="T72" s="1"/>
    </row>
    <row r="73" spans="1:20" ht="30.6" customHeight="1" x14ac:dyDescent="0.25">
      <c r="A73" s="47">
        <f>'S1 M1 EMIC'!B75</f>
        <v>0</v>
      </c>
      <c r="B73" s="47">
        <f>'S1 M1 EMIC'!C75</f>
        <v>0</v>
      </c>
      <c r="C73" s="46">
        <f>'S1 M1 EMIC'!F75</f>
        <v>0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7"/>
      <c r="T73" s="1"/>
    </row>
    <row r="74" spans="1:20" ht="30.6" customHeight="1" x14ac:dyDescent="0.25">
      <c r="A74" s="47">
        <f>'S1 M1 EMIC'!B76</f>
        <v>0</v>
      </c>
      <c r="B74" s="47">
        <f>'S1 M1 EMIC'!C76</f>
        <v>0</v>
      </c>
      <c r="C74" s="46">
        <f>'S1 M1 EMIC'!F76</f>
        <v>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7"/>
      <c r="T74" s="1"/>
    </row>
    <row r="75" spans="1:20" ht="30.6" customHeight="1" x14ac:dyDescent="0.25">
      <c r="A75" s="47">
        <f>'S1 M1 EMIC'!B77</f>
        <v>0</v>
      </c>
      <c r="B75" s="47">
        <f>'S1 M1 EMIC'!C77</f>
        <v>0</v>
      </c>
      <c r="C75" s="46">
        <f>'S1 M1 EMIC'!F77</f>
        <v>0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7"/>
      <c r="T75" s="1"/>
    </row>
    <row r="76" spans="1:20" ht="30.6" customHeight="1" x14ac:dyDescent="0.25">
      <c r="A76" s="47">
        <f>'S1 M1 EMIC'!B78</f>
        <v>0</v>
      </c>
      <c r="B76" s="47">
        <f>'S1 M1 EMIC'!C78</f>
        <v>0</v>
      </c>
      <c r="C76" s="46">
        <f>'S1 M1 EMIC'!F78</f>
        <v>0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7"/>
      <c r="T76" s="1"/>
    </row>
    <row r="77" spans="1:20" ht="30.6" customHeight="1" x14ac:dyDescent="0.25">
      <c r="A77" s="47">
        <f>'S1 M1 EMIC'!B79</f>
        <v>0</v>
      </c>
      <c r="B77" s="47">
        <f>'S1 M1 EMIC'!C79</f>
        <v>0</v>
      </c>
      <c r="C77" s="46">
        <f>'S1 M1 EMIC'!F79</f>
        <v>0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7"/>
      <c r="T77" s="1"/>
    </row>
    <row r="78" spans="1:20" ht="30.6" customHeight="1" x14ac:dyDescent="0.25">
      <c r="A78" s="47">
        <f>'S1 M1 EMIC'!B80</f>
        <v>0</v>
      </c>
      <c r="B78" s="47">
        <f>'S1 M1 EMIC'!C80</f>
        <v>0</v>
      </c>
      <c r="C78" s="46">
        <f>'S1 M1 EMIC'!F80</f>
        <v>0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7"/>
      <c r="T78" s="1"/>
    </row>
    <row r="79" spans="1:20" ht="30.6" customHeight="1" x14ac:dyDescent="0.25">
      <c r="A79" s="47">
        <f>'S1 M1 EMIC'!B81</f>
        <v>0</v>
      </c>
      <c r="B79" s="47">
        <f>'S1 M1 EMIC'!C81</f>
        <v>0</v>
      </c>
      <c r="C79" s="46">
        <f>'S1 M1 EMIC'!F81</f>
        <v>0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7"/>
      <c r="T79" s="1"/>
    </row>
    <row r="80" spans="1:20" ht="30.6" customHeight="1" x14ac:dyDescent="0.25">
      <c r="A80" s="47">
        <f>'S1 M1 EMIC'!B82</f>
        <v>0</v>
      </c>
      <c r="B80" s="47">
        <f>'S1 M1 EMIC'!C82</f>
        <v>0</v>
      </c>
      <c r="C80" s="46">
        <f>'S1 M1 EMIC'!F82</f>
        <v>0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7"/>
      <c r="T80" s="1"/>
    </row>
    <row r="81" spans="1:20" ht="30.6" customHeight="1" x14ac:dyDescent="0.25">
      <c r="A81" s="47">
        <f>'S1 M1 EMIC'!B83</f>
        <v>0</v>
      </c>
      <c r="B81" s="47">
        <f>'S1 M1 EMIC'!C83</f>
        <v>0</v>
      </c>
      <c r="C81" s="46">
        <f>'S1 M1 EMIC'!F83</f>
        <v>0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7"/>
      <c r="T81" s="1"/>
    </row>
    <row r="82" spans="1:20" ht="30.6" customHeight="1" x14ac:dyDescent="0.25">
      <c r="A82" s="47">
        <f>'S1 M1 EMIC'!B84</f>
        <v>0</v>
      </c>
      <c r="B82" s="47">
        <f>'S1 M1 EMIC'!C84</f>
        <v>0</v>
      </c>
      <c r="C82" s="46">
        <f>'S1 M1 EMIC'!F84</f>
        <v>0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7"/>
      <c r="T82" s="1"/>
    </row>
    <row r="83" spans="1:20" ht="30.6" customHeight="1" x14ac:dyDescent="0.25">
      <c r="A83" s="47">
        <f>'S1 M1 EMIC'!B85</f>
        <v>0</v>
      </c>
      <c r="B83" s="47">
        <f>'S1 M1 EMIC'!C85</f>
        <v>0</v>
      </c>
      <c r="C83" s="46">
        <f>'S1 M1 EMIC'!F85</f>
        <v>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7"/>
      <c r="T83" s="1"/>
    </row>
    <row r="84" spans="1:20" ht="30.6" customHeight="1" x14ac:dyDescent="0.25">
      <c r="A84" s="47">
        <f>'S1 M1 EMIC'!B86</f>
        <v>0</v>
      </c>
      <c r="B84" s="47">
        <f>'S1 M1 EMIC'!C86</f>
        <v>0</v>
      </c>
      <c r="C84" s="46">
        <f>'S1 M1 EMIC'!F86</f>
        <v>0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7"/>
      <c r="T84" s="1"/>
    </row>
    <row r="85" spans="1:20" ht="30.6" customHeight="1" x14ac:dyDescent="0.25">
      <c r="A85" s="47">
        <f>'S1 M1 EMIC'!B87</f>
        <v>0</v>
      </c>
      <c r="B85" s="47">
        <f>'S1 M1 EMIC'!C87</f>
        <v>0</v>
      </c>
      <c r="C85" s="46">
        <f>'S1 M1 EMIC'!F87</f>
        <v>0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7"/>
      <c r="T85" s="1"/>
    </row>
    <row r="86" spans="1:20" ht="30.6" customHeight="1" x14ac:dyDescent="0.25">
      <c r="A86" s="47">
        <f>'S1 M1 EMIC'!B88</f>
        <v>0</v>
      </c>
      <c r="B86" s="47">
        <f>'S1 M1 EMIC'!C88</f>
        <v>0</v>
      </c>
      <c r="C86" s="46">
        <f>'S1 M1 EMIC'!F88</f>
        <v>0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7"/>
      <c r="T86" s="1"/>
    </row>
    <row r="87" spans="1:20" ht="30.6" customHeight="1" x14ac:dyDescent="0.25">
      <c r="A87" s="47">
        <f>'S1 M1 EMIC'!B89</f>
        <v>0</v>
      </c>
      <c r="B87" s="47">
        <f>'S1 M1 EMIC'!C89</f>
        <v>0</v>
      </c>
      <c r="C87" s="46">
        <f>'S1 M1 EMIC'!F89</f>
        <v>0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7"/>
      <c r="T87" s="1"/>
    </row>
    <row r="88" spans="1:20" ht="30.6" customHeight="1" x14ac:dyDescent="0.25">
      <c r="A88" s="47">
        <f>'S1 M1 EMIC'!B90</f>
        <v>0</v>
      </c>
      <c r="B88" s="47">
        <f>'S1 M1 EMIC'!C90</f>
        <v>0</v>
      </c>
      <c r="C88" s="46">
        <f>'S1 M1 EMIC'!F90</f>
        <v>0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7"/>
      <c r="T88" s="1"/>
    </row>
    <row r="89" spans="1:20" ht="30.6" customHeight="1" x14ac:dyDescent="0.25">
      <c r="A89" s="47">
        <f>'S1 M1 EMIC'!B91</f>
        <v>0</v>
      </c>
      <c r="B89" s="47">
        <f>'S1 M1 EMIC'!C91</f>
        <v>0</v>
      </c>
      <c r="C89" s="46">
        <f>'S1 M1 EMIC'!F91</f>
        <v>0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7"/>
      <c r="T89" s="1"/>
    </row>
    <row r="90" spans="1:20" ht="30.6" customHeight="1" x14ac:dyDescent="0.25">
      <c r="A90" s="47">
        <f>'S1 M1 EMIC'!B92</f>
        <v>0</v>
      </c>
      <c r="B90" s="47">
        <f>'S1 M1 EMIC'!C92</f>
        <v>0</v>
      </c>
      <c r="C90" s="46">
        <f>'S1 M1 EMIC'!F92</f>
        <v>0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7"/>
      <c r="T90" s="1"/>
    </row>
    <row r="91" spans="1:20" ht="30.6" customHeight="1" x14ac:dyDescent="0.25">
      <c r="A91" s="47">
        <f>'S1 M1 EMIC'!B93</f>
        <v>0</v>
      </c>
      <c r="B91" s="47">
        <f>'S1 M1 EMIC'!C93</f>
        <v>0</v>
      </c>
      <c r="C91" s="46">
        <f>'S1 M1 EMIC'!F93</f>
        <v>0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7"/>
      <c r="T91" s="1"/>
    </row>
    <row r="92" spans="1:20" ht="30.6" customHeight="1" x14ac:dyDescent="0.25">
      <c r="A92" s="47">
        <f>'S1 M1 EMIC'!B94</f>
        <v>0</v>
      </c>
      <c r="B92" s="47">
        <f>'S1 M1 EMIC'!C94</f>
        <v>0</v>
      </c>
      <c r="C92" s="46">
        <f>'S1 M1 EMIC'!F94</f>
        <v>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7"/>
      <c r="T92" s="1"/>
    </row>
    <row r="93" spans="1:20" ht="30.6" customHeight="1" x14ac:dyDescent="0.25">
      <c r="A93" s="47">
        <f>'S1 M1 EMIC'!B95</f>
        <v>0</v>
      </c>
      <c r="B93" s="47">
        <f>'S1 M1 EMIC'!C95</f>
        <v>0</v>
      </c>
      <c r="C93" s="46">
        <f>'S1 M1 EMIC'!F95</f>
        <v>0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7"/>
      <c r="T93" s="1"/>
    </row>
    <row r="94" spans="1:20" ht="30.6" customHeight="1" x14ac:dyDescent="0.25">
      <c r="A94" s="47">
        <f>'S1 M1 EMIC'!B96</f>
        <v>0</v>
      </c>
      <c r="B94" s="47">
        <f>'S1 M1 EMIC'!C96</f>
        <v>0</v>
      </c>
      <c r="C94" s="46">
        <f>'S1 M1 EMIC'!F96</f>
        <v>0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7"/>
      <c r="T94" s="1"/>
    </row>
    <row r="95" spans="1:20" ht="30.6" customHeight="1" x14ac:dyDescent="0.25">
      <c r="A95" s="47">
        <f>'S1 M1 EMIC'!B97</f>
        <v>0</v>
      </c>
      <c r="B95" s="47">
        <f>'S1 M1 EMIC'!C97</f>
        <v>0</v>
      </c>
      <c r="C95" s="46">
        <f>'S1 M1 EMIC'!F97</f>
        <v>0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7"/>
      <c r="T95" s="1"/>
    </row>
    <row r="96" spans="1:20" ht="30.6" customHeight="1" x14ac:dyDescent="0.25">
      <c r="A96" s="47">
        <f>'S1 M1 EMIC'!B98</f>
        <v>0</v>
      </c>
      <c r="B96" s="47">
        <f>'S1 M1 EMIC'!C98</f>
        <v>0</v>
      </c>
      <c r="C96" s="46">
        <f>'S1 M1 EMIC'!F98</f>
        <v>0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7"/>
      <c r="T96" s="1"/>
    </row>
    <row r="97" spans="1:20" ht="30.6" customHeight="1" x14ac:dyDescent="0.25">
      <c r="A97" s="47">
        <f>'S1 M1 EMIC'!B99</f>
        <v>0</v>
      </c>
      <c r="B97" s="47">
        <f>'S1 M1 EMIC'!C99</f>
        <v>0</v>
      </c>
      <c r="C97" s="46">
        <f>'S1 M1 EMIC'!F99</f>
        <v>0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7"/>
      <c r="T97" s="1"/>
    </row>
    <row r="98" spans="1:20" ht="30.6" customHeight="1" x14ac:dyDescent="0.25">
      <c r="A98" s="47">
        <f>'S1 M1 EMIC'!B100</f>
        <v>0</v>
      </c>
      <c r="B98" s="47">
        <f>'S1 M1 EMIC'!C100</f>
        <v>0</v>
      </c>
      <c r="C98" s="46">
        <f>'S1 M1 EMIC'!F100</f>
        <v>0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7"/>
      <c r="T98" s="1"/>
    </row>
    <row r="99" spans="1:20" ht="30.6" customHeight="1" x14ac:dyDescent="0.25">
      <c r="A99" s="47">
        <f>'S1 M1 EMIC'!B101</f>
        <v>0</v>
      </c>
      <c r="B99" s="47">
        <f>'S1 M1 EMIC'!C101</f>
        <v>0</v>
      </c>
      <c r="C99" s="46">
        <f>'S1 M1 EMIC'!F101</f>
        <v>0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7"/>
      <c r="T99" s="1"/>
    </row>
    <row r="100" spans="1:20" ht="30.6" customHeight="1" x14ac:dyDescent="0.25">
      <c r="A100" s="47">
        <f>'S1 M1 EMIC'!B102</f>
        <v>0</v>
      </c>
      <c r="B100" s="47">
        <f>'S1 M1 EMIC'!C102</f>
        <v>0</v>
      </c>
      <c r="C100" s="46">
        <f>'S1 M1 EMIC'!F102</f>
        <v>0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7"/>
      <c r="T100" s="1"/>
    </row>
    <row r="101" spans="1:20" ht="30.6" customHeight="1" x14ac:dyDescent="0.25">
      <c r="A101" s="47">
        <f>'S1 M1 EMIC'!B103</f>
        <v>0</v>
      </c>
      <c r="B101" s="47">
        <f>'S1 M1 EMIC'!C103</f>
        <v>0</v>
      </c>
      <c r="C101" s="46">
        <f>'S1 M1 EMIC'!F103</f>
        <v>0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7"/>
      <c r="T101" s="1"/>
    </row>
    <row r="102" spans="1:20" ht="30.6" customHeight="1" x14ac:dyDescent="0.25">
      <c r="A102" s="47">
        <f>'S1 M1 EMIC'!B104</f>
        <v>0</v>
      </c>
      <c r="B102" s="47">
        <f>'S1 M1 EMIC'!C104</f>
        <v>0</v>
      </c>
      <c r="C102" s="46">
        <f>'S1 M1 EMIC'!F104</f>
        <v>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7"/>
      <c r="T102" s="1"/>
    </row>
    <row r="103" spans="1:20" ht="30.6" customHeight="1" x14ac:dyDescent="0.25">
      <c r="A103" s="47">
        <f>'S1 M1 EMIC'!B105</f>
        <v>0</v>
      </c>
      <c r="B103" s="47">
        <f>'S1 M1 EMIC'!C105</f>
        <v>0</v>
      </c>
      <c r="C103" s="46">
        <f>'S1 M1 EMIC'!F105</f>
        <v>0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7"/>
      <c r="T103" s="1"/>
    </row>
    <row r="104" spans="1:20" ht="30.6" customHeight="1" x14ac:dyDescent="0.25">
      <c r="A104" s="47">
        <f>'S1 M1 EMIC'!B106</f>
        <v>0</v>
      </c>
      <c r="B104" s="47">
        <f>'S1 M1 EMIC'!C106</f>
        <v>0</v>
      </c>
      <c r="C104" s="46">
        <f>'S1 M1 EMIC'!F106</f>
        <v>0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7"/>
      <c r="T104" s="1"/>
    </row>
    <row r="105" spans="1:20" ht="30.6" customHeight="1" x14ac:dyDescent="0.25">
      <c r="A105" s="47">
        <f>'S1 M1 EMIC'!B107</f>
        <v>0</v>
      </c>
      <c r="B105" s="47">
        <f>'S1 M1 EMIC'!C107</f>
        <v>0</v>
      </c>
      <c r="C105" s="46">
        <f>'S1 M1 EMIC'!F107</f>
        <v>0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7"/>
      <c r="T105" s="1"/>
    </row>
    <row r="106" spans="1:20" ht="30.6" customHeight="1" x14ac:dyDescent="0.25">
      <c r="A106" s="47">
        <f>'S1 M1 EMIC'!B108</f>
        <v>0</v>
      </c>
      <c r="B106" s="47">
        <f>'S1 M1 EMIC'!C108</f>
        <v>0</v>
      </c>
      <c r="C106" s="46">
        <f>'S1 M1 EMIC'!F108</f>
        <v>0</v>
      </c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7"/>
      <c r="T106" s="1"/>
    </row>
    <row r="107" spans="1:20" ht="30.6" customHeight="1" x14ac:dyDescent="0.25">
      <c r="A107" s="47">
        <f>'S1 M1 EMIC'!B109</f>
        <v>0</v>
      </c>
      <c r="B107" s="47">
        <f>'S1 M1 EMIC'!C109</f>
        <v>0</v>
      </c>
      <c r="C107" s="46">
        <f>'S1 M1 EMIC'!F109</f>
        <v>0</v>
      </c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7"/>
      <c r="T107" s="1"/>
    </row>
    <row r="108" spans="1:20" ht="30.6" customHeight="1" x14ac:dyDescent="0.25">
      <c r="A108" s="47">
        <f>'S1 M1 EMIC'!B110</f>
        <v>0</v>
      </c>
      <c r="B108" s="47">
        <f>'S1 M1 EMIC'!C110</f>
        <v>0</v>
      </c>
      <c r="C108" s="46">
        <f>'S1 M1 EMIC'!F110</f>
        <v>0</v>
      </c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7"/>
      <c r="T108" s="1"/>
    </row>
    <row r="109" spans="1:20" ht="30.6" customHeight="1" x14ac:dyDescent="0.25">
      <c r="A109" s="47">
        <f>'S1 M1 EMIC'!B111</f>
        <v>0</v>
      </c>
      <c r="B109" s="47">
        <f>'S1 M1 EMIC'!C111</f>
        <v>0</v>
      </c>
      <c r="C109" s="46">
        <f>'S1 M1 EMIC'!F111</f>
        <v>0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7"/>
      <c r="T109" s="1"/>
    </row>
    <row r="110" spans="1:20" ht="30.6" customHeight="1" x14ac:dyDescent="0.25">
      <c r="A110" s="47">
        <f>'S1 M1 EMIC'!B112</f>
        <v>0</v>
      </c>
      <c r="B110" s="47">
        <f>'S1 M1 EMIC'!C112</f>
        <v>0</v>
      </c>
      <c r="C110" s="46">
        <f>'S1 M1 EMIC'!F112</f>
        <v>0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7"/>
      <c r="T110" s="1"/>
    </row>
    <row r="111" spans="1:20" ht="30.6" customHeight="1" x14ac:dyDescent="0.25">
      <c r="A111" s="47">
        <f>'S1 M1 EMIC'!B113</f>
        <v>0</v>
      </c>
      <c r="B111" s="47">
        <f>'S1 M1 EMIC'!C113</f>
        <v>0</v>
      </c>
      <c r="C111" s="46">
        <f>'S1 M1 EMIC'!F113</f>
        <v>0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7"/>
      <c r="T111" s="1"/>
    </row>
    <row r="112" spans="1:20" ht="30.6" customHeight="1" x14ac:dyDescent="0.25">
      <c r="A112" s="47">
        <f>'S1 M1 EMIC'!B114</f>
        <v>0</v>
      </c>
      <c r="B112" s="47">
        <f>'S1 M1 EMIC'!C114</f>
        <v>0</v>
      </c>
      <c r="C112" s="46">
        <f>'S1 M1 EMIC'!F114</f>
        <v>0</v>
      </c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7"/>
      <c r="T112" s="1"/>
    </row>
    <row r="113" spans="1:20" ht="30.6" customHeight="1" x14ac:dyDescent="0.25">
      <c r="A113" s="47">
        <f>'S1 M1 EMIC'!B115</f>
        <v>0</v>
      </c>
      <c r="B113" s="47">
        <f>'S1 M1 EMIC'!C115</f>
        <v>0</v>
      </c>
      <c r="C113" s="46">
        <f>'S1 M1 EMIC'!F115</f>
        <v>0</v>
      </c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7"/>
      <c r="T113" s="1"/>
    </row>
    <row r="114" spans="1:20" ht="30.6" customHeight="1" x14ac:dyDescent="0.25">
      <c r="A114" s="47">
        <f>'S1 M1 EMIC'!B116</f>
        <v>0</v>
      </c>
      <c r="B114" s="47">
        <f>'S1 M1 EMIC'!C116</f>
        <v>0</v>
      </c>
      <c r="C114" s="46">
        <f>'S1 M1 EMIC'!F116</f>
        <v>0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7"/>
      <c r="T114" s="1"/>
    </row>
    <row r="115" spans="1:20" ht="30.6" customHeight="1" x14ac:dyDescent="0.25">
      <c r="A115" s="47">
        <f>'S1 M1 EMIC'!B117</f>
        <v>0</v>
      </c>
      <c r="B115" s="47">
        <f>'S1 M1 EMIC'!C117</f>
        <v>0</v>
      </c>
      <c r="C115" s="46">
        <f>'S1 M1 EMIC'!F117</f>
        <v>0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7"/>
      <c r="T115" s="1"/>
    </row>
    <row r="116" spans="1:20" ht="30.6" customHeight="1" x14ac:dyDescent="0.25">
      <c r="A116" s="47">
        <f>'S1 M1 EMIC'!B118</f>
        <v>0</v>
      </c>
      <c r="B116" s="47">
        <f>'S1 M1 EMIC'!C118</f>
        <v>0</v>
      </c>
      <c r="C116" s="46">
        <f>'S1 M1 EMIC'!F118</f>
        <v>0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7"/>
      <c r="T116" s="1"/>
    </row>
    <row r="117" spans="1:20" ht="30.6" customHeight="1" x14ac:dyDescent="0.25">
      <c r="A117" s="47">
        <f>'S1 M1 EMIC'!B119</f>
        <v>0</v>
      </c>
      <c r="B117" s="47">
        <f>'S1 M1 EMIC'!C119</f>
        <v>0</v>
      </c>
      <c r="C117" s="46">
        <f>'S1 M1 EMIC'!F119</f>
        <v>0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7"/>
      <c r="T117" s="1"/>
    </row>
    <row r="118" spans="1:20" ht="30.6" customHeight="1" x14ac:dyDescent="0.25">
      <c r="A118" s="47">
        <f>'S1 M1 EMIC'!B120</f>
        <v>0</v>
      </c>
      <c r="B118" s="47">
        <f>'S1 M1 EMIC'!C120</f>
        <v>0</v>
      </c>
      <c r="C118" s="46">
        <f>'S1 M1 EMIC'!F120</f>
        <v>0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7"/>
      <c r="T118" s="1"/>
    </row>
    <row r="119" spans="1:20" ht="30.6" customHeight="1" x14ac:dyDescent="0.25">
      <c r="A119" s="47">
        <f>'S1 M1 EMIC'!B121</f>
        <v>0</v>
      </c>
      <c r="B119" s="47">
        <f>'S1 M1 EMIC'!C121</f>
        <v>0</v>
      </c>
      <c r="C119" s="46">
        <f>'S1 M1 EMIC'!F121</f>
        <v>0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7"/>
      <c r="T119" s="1"/>
    </row>
    <row r="120" spans="1:20" ht="30.6" customHeight="1" x14ac:dyDescent="0.25">
      <c r="A120" s="47">
        <f>'S1 M1 EMIC'!B122</f>
        <v>0</v>
      </c>
      <c r="B120" s="47">
        <f>'S1 M1 EMIC'!C122</f>
        <v>0</v>
      </c>
      <c r="C120" s="46">
        <f>'S1 M1 EMIC'!F122</f>
        <v>0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7"/>
      <c r="T120" s="1"/>
    </row>
    <row r="121" spans="1:20" ht="30.6" customHeight="1" x14ac:dyDescent="0.25">
      <c r="A121" s="47">
        <f>'S1 M1 EMIC'!B123</f>
        <v>0</v>
      </c>
      <c r="B121" s="47">
        <f>'S1 M1 EMIC'!C123</f>
        <v>0</v>
      </c>
      <c r="C121" s="46">
        <f>'S1 M1 EMIC'!F123</f>
        <v>0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7"/>
      <c r="T121" s="1"/>
    </row>
    <row r="122" spans="1:20" ht="30.6" customHeight="1" x14ac:dyDescent="0.25">
      <c r="A122" s="47">
        <f>'S1 M1 EMIC'!B124</f>
        <v>0</v>
      </c>
      <c r="B122" s="47">
        <f>'S1 M1 EMIC'!C124</f>
        <v>0</v>
      </c>
      <c r="C122" s="46">
        <f>'S1 M1 EMIC'!F124</f>
        <v>0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7"/>
      <c r="T122" s="1"/>
    </row>
    <row r="123" spans="1:20" ht="30.6" customHeight="1" x14ac:dyDescent="0.25">
      <c r="A123" s="47">
        <f>'S1 M1 EMIC'!B125</f>
        <v>0</v>
      </c>
      <c r="B123" s="47">
        <f>'S1 M1 EMIC'!C125</f>
        <v>0</v>
      </c>
      <c r="C123" s="46">
        <f>'S1 M1 EMIC'!F125</f>
        <v>0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7"/>
      <c r="T123" s="1"/>
    </row>
    <row r="124" spans="1:20" ht="30.6" customHeight="1" x14ac:dyDescent="0.25">
      <c r="A124" s="47">
        <f>'S1 M1 EMIC'!B126</f>
        <v>0</v>
      </c>
      <c r="B124" s="47">
        <f>'S1 M1 EMIC'!C126</f>
        <v>0</v>
      </c>
      <c r="C124" s="46">
        <f>'S1 M1 EMIC'!F126</f>
        <v>0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7"/>
      <c r="T124" s="1"/>
    </row>
    <row r="125" spans="1:20" ht="30.6" customHeight="1" x14ac:dyDescent="0.25">
      <c r="A125" s="47">
        <f>'S1 M1 EMIC'!B127</f>
        <v>0</v>
      </c>
      <c r="B125" s="47">
        <f>'S1 M1 EMIC'!C127</f>
        <v>0</v>
      </c>
      <c r="C125" s="46">
        <f>'S1 M1 EMIC'!F127</f>
        <v>0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7"/>
      <c r="T125" s="1"/>
    </row>
    <row r="126" spans="1:20" ht="30.6" customHeight="1" x14ac:dyDescent="0.25">
      <c r="A126" s="47">
        <f>'S1 M1 EMIC'!B128</f>
        <v>0</v>
      </c>
      <c r="B126" s="47">
        <f>'S1 M1 EMIC'!C128</f>
        <v>0</v>
      </c>
      <c r="C126" s="46">
        <f>'S1 M1 EMIC'!F128</f>
        <v>0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7"/>
      <c r="T126" s="1"/>
    </row>
    <row r="127" spans="1:20" ht="30.6" customHeight="1" x14ac:dyDescent="0.25">
      <c r="A127" s="47">
        <f>'S1 M1 EMIC'!B129</f>
        <v>0</v>
      </c>
      <c r="B127" s="47">
        <f>'S1 M1 EMIC'!C129</f>
        <v>0</v>
      </c>
      <c r="C127" s="46">
        <f>'S1 M1 EMIC'!F129</f>
        <v>0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7"/>
      <c r="T127" s="1"/>
    </row>
    <row r="128" spans="1:20" ht="30.6" customHeight="1" x14ac:dyDescent="0.25">
      <c r="A128" s="47">
        <f>'S1 M1 EMIC'!B130</f>
        <v>0</v>
      </c>
      <c r="B128" s="47">
        <f>'S1 M1 EMIC'!C130</f>
        <v>0</v>
      </c>
      <c r="C128" s="46">
        <f>'S1 M1 EMIC'!F130</f>
        <v>0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7"/>
      <c r="T128" s="1"/>
    </row>
    <row r="129" spans="1:20" ht="30.6" customHeight="1" x14ac:dyDescent="0.25">
      <c r="A129" s="47">
        <f>'S1 M1 EMIC'!B131</f>
        <v>0</v>
      </c>
      <c r="B129" s="47">
        <f>'S1 M1 EMIC'!C131</f>
        <v>0</v>
      </c>
      <c r="C129" s="46">
        <f>'S1 M1 EMIC'!F131</f>
        <v>0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7"/>
      <c r="T129" s="1"/>
    </row>
    <row r="130" spans="1:20" ht="30.6" customHeight="1" x14ac:dyDescent="0.25">
      <c r="A130" s="47">
        <f>'S1 M1 EMIC'!B132</f>
        <v>0</v>
      </c>
      <c r="B130" s="47">
        <f>'S1 M1 EMIC'!C132</f>
        <v>0</v>
      </c>
      <c r="C130" s="46">
        <f>'S1 M1 EMIC'!F132</f>
        <v>0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7"/>
      <c r="T130" s="1"/>
    </row>
    <row r="131" spans="1:20" ht="30.6" customHeight="1" x14ac:dyDescent="0.25">
      <c r="A131" s="47">
        <f>'S1 M1 EMIC'!B133</f>
        <v>0</v>
      </c>
      <c r="B131" s="47">
        <f>'S1 M1 EMIC'!C133</f>
        <v>0</v>
      </c>
      <c r="C131" s="46">
        <f>'S1 M1 EMIC'!F133</f>
        <v>0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7"/>
      <c r="T131" s="1"/>
    </row>
    <row r="132" spans="1:20" ht="30.6" customHeight="1" x14ac:dyDescent="0.25">
      <c r="A132" s="47">
        <f>'S1 M1 EMIC'!B134</f>
        <v>0</v>
      </c>
      <c r="B132" s="47">
        <f>'S1 M1 EMIC'!C134</f>
        <v>0</v>
      </c>
      <c r="C132" s="46">
        <f>'S1 M1 EMIC'!F134</f>
        <v>0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7"/>
      <c r="T132" s="1"/>
    </row>
    <row r="133" spans="1:20" ht="30.6" customHeight="1" x14ac:dyDescent="0.25">
      <c r="A133" s="47">
        <f>'S1 M1 EMIC'!B135</f>
        <v>0</v>
      </c>
      <c r="B133" s="47">
        <f>'S1 M1 EMIC'!C135</f>
        <v>0</v>
      </c>
      <c r="C133" s="46">
        <f>'S1 M1 EMIC'!F135</f>
        <v>0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7"/>
      <c r="T133" s="1"/>
    </row>
    <row r="134" spans="1:20" ht="30.6" customHeight="1" x14ac:dyDescent="0.25">
      <c r="A134" s="47">
        <f>'S1 M1 EMIC'!B136</f>
        <v>0</v>
      </c>
      <c r="B134" s="47">
        <f>'S1 M1 EMIC'!C136</f>
        <v>0</v>
      </c>
      <c r="C134" s="46">
        <f>'S1 M1 EMIC'!F136</f>
        <v>0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7"/>
      <c r="T134" s="1"/>
    </row>
    <row r="135" spans="1:20" ht="30.6" customHeight="1" x14ac:dyDescent="0.25">
      <c r="A135" s="47">
        <f>'S1 M1 EMIC'!B137</f>
        <v>0</v>
      </c>
      <c r="B135" s="47">
        <f>'S1 M1 EMIC'!C137</f>
        <v>0</v>
      </c>
      <c r="C135" s="46">
        <f>'S1 M1 EMIC'!F137</f>
        <v>0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7"/>
      <c r="T135" s="1"/>
    </row>
    <row r="136" spans="1:20" ht="30.6" customHeight="1" x14ac:dyDescent="0.25">
      <c r="A136" s="47">
        <f>'S1 M1 EMIC'!B138</f>
        <v>0</v>
      </c>
      <c r="B136" s="47">
        <f>'S1 M1 EMIC'!C138</f>
        <v>0</v>
      </c>
      <c r="C136" s="46">
        <f>'S1 M1 EMIC'!F138</f>
        <v>0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7"/>
      <c r="T136" s="1"/>
    </row>
    <row r="137" spans="1:20" ht="30.6" customHeight="1" x14ac:dyDescent="0.25">
      <c r="A137" s="47">
        <f>'S1 M1 EMIC'!B139</f>
        <v>0</v>
      </c>
      <c r="B137" s="47">
        <f>'S1 M1 EMIC'!C139</f>
        <v>0</v>
      </c>
      <c r="C137" s="46">
        <f>'S1 M1 EMIC'!F139</f>
        <v>0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7"/>
      <c r="T137" s="1"/>
    </row>
    <row r="138" spans="1:20" ht="30.6" customHeight="1" x14ac:dyDescent="0.25">
      <c r="A138" s="47">
        <f>'S1 M1 EMIC'!B140</f>
        <v>0</v>
      </c>
      <c r="B138" s="47">
        <f>'S1 M1 EMIC'!C140</f>
        <v>0</v>
      </c>
      <c r="C138" s="46">
        <f>'S1 M1 EMIC'!F140</f>
        <v>0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7"/>
      <c r="T138" s="1"/>
    </row>
    <row r="139" spans="1:20" ht="30.6" customHeight="1" x14ac:dyDescent="0.25">
      <c r="A139" s="47">
        <f>'S1 M1 EMIC'!B141</f>
        <v>0</v>
      </c>
      <c r="B139" s="47">
        <f>'S1 M1 EMIC'!C141</f>
        <v>0</v>
      </c>
      <c r="C139" s="46">
        <f>'S1 M1 EMIC'!F141</f>
        <v>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7"/>
      <c r="T139" s="1"/>
    </row>
    <row r="140" spans="1:20" ht="30.6" customHeight="1" x14ac:dyDescent="0.25">
      <c r="A140" s="47">
        <f>'S1 M1 EMIC'!B142</f>
        <v>0</v>
      </c>
      <c r="B140" s="47">
        <f>'S1 M1 EMIC'!C142</f>
        <v>0</v>
      </c>
      <c r="C140" s="46">
        <f>'S1 M1 EMIC'!F142</f>
        <v>0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7"/>
      <c r="T140" s="1"/>
    </row>
    <row r="141" spans="1:20" ht="30.6" customHeight="1" x14ac:dyDescent="0.25">
      <c r="A141" s="47">
        <f>'S1 M1 EMIC'!B143</f>
        <v>0</v>
      </c>
      <c r="B141" s="47">
        <f>'S1 M1 EMIC'!C143</f>
        <v>0</v>
      </c>
      <c r="C141" s="46">
        <f>'S1 M1 EMIC'!F143</f>
        <v>0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7"/>
      <c r="T141" s="1"/>
    </row>
    <row r="142" spans="1:20" ht="30.6" customHeight="1" x14ac:dyDescent="0.25">
      <c r="A142" s="47">
        <f>'S1 M1 EMIC'!B144</f>
        <v>0</v>
      </c>
      <c r="B142" s="47">
        <f>'S1 M1 EMIC'!C144</f>
        <v>0</v>
      </c>
      <c r="C142" s="46">
        <f>'S1 M1 EMIC'!F144</f>
        <v>0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7"/>
      <c r="T142" s="1"/>
    </row>
    <row r="143" spans="1:20" ht="30.6" customHeight="1" x14ac:dyDescent="0.25">
      <c r="A143" s="47">
        <f>'S1 M1 EMIC'!B145</f>
        <v>0</v>
      </c>
      <c r="B143" s="47">
        <f>'S1 M1 EMIC'!C145</f>
        <v>0</v>
      </c>
      <c r="C143" s="46">
        <f>'S1 M1 EMIC'!F145</f>
        <v>0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7"/>
      <c r="T143" s="1"/>
    </row>
    <row r="144" spans="1:20" ht="30.6" customHeight="1" x14ac:dyDescent="0.25">
      <c r="A144" s="47">
        <f>'S1 M1 EMIC'!B146</f>
        <v>0</v>
      </c>
      <c r="B144" s="47">
        <f>'S1 M1 EMIC'!C146</f>
        <v>0</v>
      </c>
      <c r="C144" s="46">
        <f>'S1 M1 EMIC'!F146</f>
        <v>0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7"/>
      <c r="T144" s="1"/>
    </row>
    <row r="145" spans="1:20" ht="30.6" customHeight="1" x14ac:dyDescent="0.25">
      <c r="A145" s="47">
        <f>'S1 M1 EMIC'!B147</f>
        <v>0</v>
      </c>
      <c r="B145" s="47">
        <f>'S1 M1 EMIC'!C147</f>
        <v>0</v>
      </c>
      <c r="C145" s="46">
        <f>'S1 M1 EMIC'!F147</f>
        <v>0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7"/>
      <c r="T145" s="1"/>
    </row>
    <row r="146" spans="1:20" ht="30.6" customHeight="1" x14ac:dyDescent="0.25">
      <c r="A146" s="47">
        <f>'S1 M1 EMIC'!B148</f>
        <v>0</v>
      </c>
      <c r="B146" s="47">
        <f>'S1 M1 EMIC'!C148</f>
        <v>0</v>
      </c>
      <c r="C146" s="46">
        <f>'S1 M1 EMIC'!F148</f>
        <v>0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7"/>
      <c r="T146" s="1"/>
    </row>
    <row r="147" spans="1:20" ht="30.6" customHeight="1" x14ac:dyDescent="0.25">
      <c r="A147" s="47">
        <f>'S1 M1 EMIC'!B149</f>
        <v>0</v>
      </c>
      <c r="B147" s="47">
        <f>'S1 M1 EMIC'!C149</f>
        <v>0</v>
      </c>
      <c r="C147" s="46">
        <f>'S1 M1 EMIC'!F149</f>
        <v>0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7"/>
      <c r="T147" s="1"/>
    </row>
    <row r="148" spans="1:20" ht="30.6" customHeight="1" x14ac:dyDescent="0.25">
      <c r="A148" s="47">
        <f>'S1 M1 EMIC'!B150</f>
        <v>0</v>
      </c>
      <c r="B148" s="47">
        <f>'S1 M1 EMIC'!C150</f>
        <v>0</v>
      </c>
      <c r="C148" s="46">
        <f>'S1 M1 EMIC'!F150</f>
        <v>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7"/>
      <c r="T148" s="1"/>
    </row>
    <row r="149" spans="1:20" ht="30.6" customHeight="1" x14ac:dyDescent="0.25">
      <c r="A149" s="47">
        <f>'S1 M1 EMIC'!B151</f>
        <v>0</v>
      </c>
      <c r="B149" s="47">
        <f>'S1 M1 EMIC'!C151</f>
        <v>0</v>
      </c>
      <c r="C149" s="46">
        <f>'S1 M1 EMIC'!F151</f>
        <v>0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7"/>
      <c r="T149" s="1"/>
    </row>
    <row r="150" spans="1:20" ht="30.6" customHeight="1" x14ac:dyDescent="0.25">
      <c r="A150" s="47">
        <f>'S1 M1 EMIC'!B152</f>
        <v>0</v>
      </c>
      <c r="B150" s="47">
        <f>'S1 M1 EMIC'!C152</f>
        <v>0</v>
      </c>
      <c r="C150" s="46">
        <f>'S1 M1 EMIC'!F152</f>
        <v>0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7"/>
      <c r="T150" s="1"/>
    </row>
    <row r="151" spans="1:20" ht="30.6" customHeight="1" x14ac:dyDescent="0.25">
      <c r="A151" s="47">
        <f>'S1 M1 EMIC'!B153</f>
        <v>0</v>
      </c>
      <c r="B151" s="47">
        <f>'S1 M1 EMIC'!C153</f>
        <v>0</v>
      </c>
      <c r="C151" s="46">
        <f>'S1 M1 EMIC'!F153</f>
        <v>0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7"/>
      <c r="T151" s="1"/>
    </row>
    <row r="152" spans="1:20" ht="30.6" customHeight="1" x14ac:dyDescent="0.25">
      <c r="A152" s="47">
        <f>'S1 M1 EMIC'!B154</f>
        <v>0</v>
      </c>
      <c r="B152" s="47">
        <f>'S1 M1 EMIC'!C154</f>
        <v>0</v>
      </c>
      <c r="C152" s="46">
        <f>'S1 M1 EMIC'!F154</f>
        <v>0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7"/>
      <c r="T152" s="1"/>
    </row>
    <row r="153" spans="1:20" ht="30.6" customHeight="1" x14ac:dyDescent="0.25">
      <c r="A153" s="47">
        <f>'S1 M1 EMIC'!B155</f>
        <v>0</v>
      </c>
      <c r="B153" s="47">
        <f>'S1 M1 EMIC'!C155</f>
        <v>0</v>
      </c>
      <c r="C153" s="46">
        <f>'S1 M1 EMIC'!F155</f>
        <v>0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7"/>
      <c r="T153" s="1"/>
    </row>
    <row r="154" spans="1:20" ht="30.6" customHeight="1" x14ac:dyDescent="0.25">
      <c r="A154" s="47">
        <f>'S1 M1 EMIC'!B156</f>
        <v>0</v>
      </c>
      <c r="B154" s="47">
        <f>'S1 M1 EMIC'!C156</f>
        <v>0</v>
      </c>
      <c r="C154" s="46">
        <f>'S1 M1 EMIC'!F156</f>
        <v>0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7"/>
      <c r="T154" s="1"/>
    </row>
    <row r="155" spans="1:20" ht="30.6" customHeight="1" x14ac:dyDescent="0.25">
      <c r="A155" s="47">
        <f>'S1 M1 EMIC'!B157</f>
        <v>0</v>
      </c>
      <c r="B155" s="47">
        <f>'S1 M1 EMIC'!C157</f>
        <v>0</v>
      </c>
      <c r="C155" s="46">
        <f>'S1 M1 EMIC'!F157</f>
        <v>0</v>
      </c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7"/>
      <c r="T155" s="1"/>
    </row>
    <row r="156" spans="1:20" ht="30.6" customHeight="1" x14ac:dyDescent="0.25">
      <c r="A156" s="47">
        <f>'S1 M1 EMIC'!B158</f>
        <v>0</v>
      </c>
      <c r="B156" s="47">
        <f>'S1 M1 EMIC'!C158</f>
        <v>0</v>
      </c>
      <c r="C156" s="46">
        <f>'S1 M1 EMIC'!F158</f>
        <v>0</v>
      </c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7"/>
      <c r="T156" s="1"/>
    </row>
    <row r="157" spans="1:20" ht="30.6" customHeight="1" x14ac:dyDescent="0.25">
      <c r="A157" s="47">
        <f>'S1 M1 EMIC'!B159</f>
        <v>0</v>
      </c>
      <c r="B157" s="47">
        <f>'S1 M1 EMIC'!C159</f>
        <v>0</v>
      </c>
      <c r="C157" s="46">
        <f>'S1 M1 EMIC'!F159</f>
        <v>0</v>
      </c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7"/>
      <c r="T157" s="1"/>
    </row>
    <row r="158" spans="1:20" ht="30.6" customHeight="1" x14ac:dyDescent="0.25">
      <c r="A158" s="47">
        <f>'S1 M1 EMIC'!B160</f>
        <v>0</v>
      </c>
      <c r="B158" s="47">
        <f>'S1 M1 EMIC'!C160</f>
        <v>0</v>
      </c>
      <c r="C158" s="46">
        <f>'S1 M1 EMIC'!F160</f>
        <v>0</v>
      </c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7"/>
      <c r="T158" s="1"/>
    </row>
    <row r="159" spans="1:20" ht="30.6" customHeight="1" x14ac:dyDescent="0.25">
      <c r="A159" s="47">
        <f>'S1 M1 EMIC'!B161</f>
        <v>0</v>
      </c>
      <c r="B159" s="47">
        <f>'S1 M1 EMIC'!C161</f>
        <v>0</v>
      </c>
      <c r="C159" s="46">
        <f>'S1 M1 EMIC'!F161</f>
        <v>0</v>
      </c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7"/>
      <c r="T159" s="1"/>
    </row>
    <row r="160" spans="1:20" ht="30.6" customHeight="1" x14ac:dyDescent="0.25">
      <c r="A160" s="47">
        <f>'S1 M1 EMIC'!B162</f>
        <v>0</v>
      </c>
      <c r="B160" s="47">
        <f>'S1 M1 EMIC'!C162</f>
        <v>0</v>
      </c>
      <c r="C160" s="46">
        <f>'S1 M1 EMIC'!F162</f>
        <v>0</v>
      </c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7"/>
      <c r="T160" s="1"/>
    </row>
    <row r="161" spans="1:20" ht="30.6" customHeight="1" x14ac:dyDescent="0.25">
      <c r="A161" s="47">
        <f>'S1 M1 EMIC'!B163</f>
        <v>0</v>
      </c>
      <c r="B161" s="47">
        <f>'S1 M1 EMIC'!C163</f>
        <v>0</v>
      </c>
      <c r="C161" s="46">
        <f>'S1 M1 EMIC'!F163</f>
        <v>0</v>
      </c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7"/>
      <c r="T161" s="1"/>
    </row>
    <row r="162" spans="1:20" ht="30.6" customHeight="1" x14ac:dyDescent="0.25">
      <c r="A162" s="47">
        <f>'S1 M1 EMIC'!B164</f>
        <v>0</v>
      </c>
      <c r="B162" s="47">
        <f>'S1 M1 EMIC'!C164</f>
        <v>0</v>
      </c>
      <c r="C162" s="46">
        <f>'S1 M1 EMIC'!F164</f>
        <v>0</v>
      </c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7"/>
      <c r="T162" s="1"/>
    </row>
    <row r="163" spans="1:20" ht="30.6" customHeight="1" x14ac:dyDescent="0.25">
      <c r="A163" s="47">
        <f>'S1 M1 EMIC'!B165</f>
        <v>0</v>
      </c>
      <c r="B163" s="47">
        <f>'S1 M1 EMIC'!C165</f>
        <v>0</v>
      </c>
      <c r="C163" s="46">
        <f>'S1 M1 EMIC'!F165</f>
        <v>0</v>
      </c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7"/>
      <c r="T163" s="1"/>
    </row>
    <row r="164" spans="1:20" ht="30.6" customHeight="1" x14ac:dyDescent="0.25">
      <c r="A164" s="47">
        <f>'S1 M1 EMIC'!B166</f>
        <v>0</v>
      </c>
      <c r="B164" s="47">
        <f>'S1 M1 EMIC'!C166</f>
        <v>0</v>
      </c>
      <c r="C164" s="46">
        <f>'S1 M1 EMIC'!F166</f>
        <v>0</v>
      </c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7"/>
      <c r="T164" s="1"/>
    </row>
    <row r="165" spans="1:20" ht="30.6" customHeight="1" x14ac:dyDescent="0.25">
      <c r="A165" s="47">
        <f>'S1 M1 EMIC'!B167</f>
        <v>0</v>
      </c>
      <c r="B165" s="47">
        <f>'S1 M1 EMIC'!C167</f>
        <v>0</v>
      </c>
      <c r="C165" s="46">
        <f>'S1 M1 EMIC'!F167</f>
        <v>0</v>
      </c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7"/>
      <c r="T165" s="1"/>
    </row>
    <row r="166" spans="1:20" ht="30.6" customHeight="1" x14ac:dyDescent="0.25">
      <c r="A166" s="47">
        <f>'S1 M1 EMIC'!B168</f>
        <v>0</v>
      </c>
      <c r="B166" s="47">
        <f>'S1 M1 EMIC'!C168</f>
        <v>0</v>
      </c>
      <c r="C166" s="46">
        <f>'S1 M1 EMIC'!F168</f>
        <v>0</v>
      </c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7"/>
      <c r="T166" s="1"/>
    </row>
    <row r="167" spans="1:20" ht="30.6" customHeight="1" x14ac:dyDescent="0.25">
      <c r="A167" s="47">
        <f>'S1 M1 EMIC'!B169</f>
        <v>0</v>
      </c>
      <c r="B167" s="47">
        <f>'S1 M1 EMIC'!C169</f>
        <v>0</v>
      </c>
      <c r="C167" s="46">
        <f>'S1 M1 EMIC'!F169</f>
        <v>0</v>
      </c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7"/>
      <c r="T167" s="1"/>
    </row>
    <row r="168" spans="1:20" ht="30.6" customHeight="1" x14ac:dyDescent="0.25">
      <c r="A168" s="47">
        <f>'S1 M1 EMIC'!B170</f>
        <v>0</v>
      </c>
      <c r="B168" s="47">
        <f>'S1 M1 EMIC'!C170</f>
        <v>0</v>
      </c>
      <c r="C168" s="46">
        <f>'S1 M1 EMIC'!F170</f>
        <v>0</v>
      </c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7"/>
      <c r="T168" s="1"/>
    </row>
    <row r="169" spans="1:20" ht="30.6" customHeight="1" x14ac:dyDescent="0.25">
      <c r="A169" s="47">
        <f>'S1 M1 EMIC'!B171</f>
        <v>0</v>
      </c>
      <c r="B169" s="47">
        <f>'S1 M1 EMIC'!C171</f>
        <v>0</v>
      </c>
      <c r="C169" s="46">
        <f>'S1 M1 EMIC'!F171</f>
        <v>0</v>
      </c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7"/>
      <c r="T169" s="1"/>
    </row>
    <row r="170" spans="1:20" ht="30.6" customHeight="1" x14ac:dyDescent="0.25">
      <c r="A170" s="47">
        <f>'S1 M1 EMIC'!B172</f>
        <v>0</v>
      </c>
      <c r="B170" s="47">
        <f>'S1 M1 EMIC'!C172</f>
        <v>0</v>
      </c>
      <c r="C170" s="46">
        <f>'S1 M1 EMIC'!F172</f>
        <v>0</v>
      </c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7"/>
      <c r="T170" s="1"/>
    </row>
    <row r="171" spans="1:20" ht="30.6" customHeight="1" x14ac:dyDescent="0.25">
      <c r="A171" s="47">
        <f>'S1 M1 EMIC'!B173</f>
        <v>0</v>
      </c>
      <c r="B171" s="47">
        <f>'S1 M1 EMIC'!C173</f>
        <v>0</v>
      </c>
      <c r="C171" s="46">
        <f>'S1 M1 EMIC'!F173</f>
        <v>0</v>
      </c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7"/>
      <c r="T171" s="1"/>
    </row>
    <row r="172" spans="1:20" ht="30.6" customHeight="1" x14ac:dyDescent="0.25">
      <c r="A172" s="47">
        <f>'S1 M1 EMIC'!B174</f>
        <v>0</v>
      </c>
      <c r="B172" s="47">
        <f>'S1 M1 EMIC'!C174</f>
        <v>0</v>
      </c>
      <c r="C172" s="46">
        <f>'S1 M1 EMIC'!F174</f>
        <v>0</v>
      </c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7"/>
      <c r="T172" s="1"/>
    </row>
    <row r="173" spans="1:20" ht="30.6" customHeight="1" x14ac:dyDescent="0.25">
      <c r="A173" s="47">
        <f>'S1 M1 EMIC'!B175</f>
        <v>0</v>
      </c>
      <c r="B173" s="47">
        <f>'S1 M1 EMIC'!C175</f>
        <v>0</v>
      </c>
      <c r="C173" s="46">
        <f>'S1 M1 EMIC'!F175</f>
        <v>0</v>
      </c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7"/>
      <c r="T173" s="1"/>
    </row>
    <row r="174" spans="1:20" ht="30.6" customHeight="1" x14ac:dyDescent="0.25">
      <c r="A174" s="47">
        <f>'S1 M1 EMIC'!B176</f>
        <v>0</v>
      </c>
      <c r="B174" s="47">
        <f>'S1 M1 EMIC'!C176</f>
        <v>0</v>
      </c>
      <c r="C174" s="46">
        <f>'S1 M1 EMIC'!F176</f>
        <v>0</v>
      </c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7"/>
      <c r="T174" s="1"/>
    </row>
    <row r="175" spans="1:20" ht="30.6" customHeight="1" x14ac:dyDescent="0.25">
      <c r="A175" s="47">
        <f>'S1 M1 EMIC'!B177</f>
        <v>0</v>
      </c>
      <c r="B175" s="47">
        <f>'S1 M1 EMIC'!C177</f>
        <v>0</v>
      </c>
      <c r="C175" s="46">
        <f>'S1 M1 EMIC'!F177</f>
        <v>0</v>
      </c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7"/>
      <c r="T175" s="1"/>
    </row>
    <row r="176" spans="1:20" ht="30.6" customHeight="1" x14ac:dyDescent="0.25">
      <c r="A176" s="47">
        <f>'S1 M1 EMIC'!B178</f>
        <v>0</v>
      </c>
      <c r="B176" s="47">
        <f>'S1 M1 EMIC'!C178</f>
        <v>0</v>
      </c>
      <c r="C176" s="46">
        <f>'S1 M1 EMIC'!F178</f>
        <v>0</v>
      </c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7"/>
      <c r="T176" s="1"/>
    </row>
    <row r="177" spans="1:20" ht="30.6" customHeight="1" x14ac:dyDescent="0.25">
      <c r="A177" s="47">
        <f>'S1 M1 EMIC'!B179</f>
        <v>0</v>
      </c>
      <c r="B177" s="47">
        <f>'S1 M1 EMIC'!C179</f>
        <v>0</v>
      </c>
      <c r="C177" s="46">
        <f>'S1 M1 EMIC'!F179</f>
        <v>0</v>
      </c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7"/>
      <c r="T177" s="1"/>
    </row>
    <row r="178" spans="1:20" ht="30.6" customHeight="1" x14ac:dyDescent="0.25">
      <c r="A178" s="47">
        <f>'S1 M1 EMIC'!B180</f>
        <v>0</v>
      </c>
      <c r="B178" s="47">
        <f>'S1 M1 EMIC'!C180</f>
        <v>0</v>
      </c>
      <c r="C178" s="46">
        <f>'S1 M1 EMIC'!F180</f>
        <v>0</v>
      </c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7"/>
      <c r="T178" s="1"/>
    </row>
    <row r="179" spans="1:20" ht="30.6" customHeight="1" x14ac:dyDescent="0.25">
      <c r="A179" s="47">
        <f>'S1 M1 EMIC'!B181</f>
        <v>0</v>
      </c>
      <c r="B179" s="47">
        <f>'S1 M1 EMIC'!C181</f>
        <v>0</v>
      </c>
      <c r="C179" s="46">
        <f>'S1 M1 EMIC'!F181</f>
        <v>0</v>
      </c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7"/>
      <c r="T179" s="1"/>
    </row>
    <row r="180" spans="1:20" ht="30.6" customHeight="1" x14ac:dyDescent="0.25">
      <c r="A180" s="47">
        <f>'S1 M1 EMIC'!B182</f>
        <v>0</v>
      </c>
      <c r="B180" s="47">
        <f>'S1 M1 EMIC'!C182</f>
        <v>0</v>
      </c>
      <c r="C180" s="46">
        <f>'S1 M1 EMIC'!F182</f>
        <v>0</v>
      </c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7"/>
      <c r="T180" s="1"/>
    </row>
    <row r="181" spans="1:20" ht="30.6" customHeight="1" x14ac:dyDescent="0.25">
      <c r="A181" s="47">
        <f>'S1 M1 EMIC'!B183</f>
        <v>0</v>
      </c>
      <c r="B181" s="47">
        <f>'S1 M1 EMIC'!C183</f>
        <v>0</v>
      </c>
      <c r="C181" s="46">
        <f>'S1 M1 EMIC'!F183</f>
        <v>0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7"/>
      <c r="T181" s="1"/>
    </row>
    <row r="182" spans="1:20" ht="30.6" customHeight="1" x14ac:dyDescent="0.25">
      <c r="A182" s="47">
        <f>'S1 M1 EMIC'!B184</f>
        <v>0</v>
      </c>
      <c r="B182" s="47">
        <f>'S1 M1 EMIC'!C184</f>
        <v>0</v>
      </c>
      <c r="C182" s="46">
        <f>'S1 M1 EMIC'!F184</f>
        <v>0</v>
      </c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7"/>
      <c r="T182" s="1"/>
    </row>
    <row r="183" spans="1:20" ht="30.6" customHeight="1" x14ac:dyDescent="0.25">
      <c r="A183" s="47">
        <f>'S1 M1 EMIC'!B185</f>
        <v>0</v>
      </c>
      <c r="B183" s="47">
        <f>'S1 M1 EMIC'!C185</f>
        <v>0</v>
      </c>
      <c r="C183" s="46">
        <f>'S1 M1 EMIC'!F185</f>
        <v>0</v>
      </c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7"/>
      <c r="T183" s="1"/>
    </row>
    <row r="184" spans="1:20" ht="30.6" customHeight="1" x14ac:dyDescent="0.25">
      <c r="A184" s="47">
        <f>'S1 M1 EMIC'!B186</f>
        <v>0</v>
      </c>
      <c r="B184" s="47">
        <f>'S1 M1 EMIC'!C186</f>
        <v>0</v>
      </c>
      <c r="C184" s="46">
        <f>'S1 M1 EMIC'!F186</f>
        <v>0</v>
      </c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7"/>
      <c r="T184" s="1"/>
    </row>
    <row r="185" spans="1:20" ht="30.6" customHeight="1" x14ac:dyDescent="0.25">
      <c r="A185" s="47">
        <f>'S1 M1 EMIC'!B187</f>
        <v>0</v>
      </c>
      <c r="B185" s="47">
        <f>'S1 M1 EMIC'!C187</f>
        <v>0</v>
      </c>
      <c r="C185" s="46">
        <f>'S1 M1 EMIC'!F187</f>
        <v>0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7"/>
      <c r="T185" s="1"/>
    </row>
    <row r="186" spans="1:20" ht="30.6" customHeight="1" x14ac:dyDescent="0.25">
      <c r="A186" s="47">
        <f>'S1 M1 EMIC'!B188</f>
        <v>0</v>
      </c>
      <c r="B186" s="47">
        <f>'S1 M1 EMIC'!C188</f>
        <v>0</v>
      </c>
      <c r="C186" s="46">
        <f>'S1 M1 EMIC'!F188</f>
        <v>0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7"/>
      <c r="T186" s="1"/>
    </row>
    <row r="187" spans="1:20" ht="30.6" customHeight="1" x14ac:dyDescent="0.25">
      <c r="A187" s="47">
        <f>'S1 M1 EMIC'!B189</f>
        <v>0</v>
      </c>
      <c r="B187" s="47">
        <f>'S1 M1 EMIC'!C189</f>
        <v>0</v>
      </c>
      <c r="C187" s="46">
        <f>'S1 M1 EMIC'!F189</f>
        <v>0</v>
      </c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7"/>
      <c r="T187" s="1"/>
    </row>
    <row r="188" spans="1:20" ht="30.6" customHeight="1" x14ac:dyDescent="0.25">
      <c r="A188" s="47">
        <f>'S1 M1 EMIC'!B190</f>
        <v>0</v>
      </c>
      <c r="B188" s="47">
        <f>'S1 M1 EMIC'!C190</f>
        <v>0</v>
      </c>
      <c r="C188" s="46">
        <f>'S1 M1 EMIC'!F190</f>
        <v>0</v>
      </c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7"/>
      <c r="T188" s="1"/>
    </row>
    <row r="189" spans="1:20" ht="30.6" customHeight="1" x14ac:dyDescent="0.25">
      <c r="A189" s="47">
        <f>'S1 M1 EMIC'!B191</f>
        <v>0</v>
      </c>
      <c r="B189" s="47">
        <f>'S1 M1 EMIC'!C191</f>
        <v>0</v>
      </c>
      <c r="C189" s="46">
        <f>'S1 M1 EMIC'!F191</f>
        <v>0</v>
      </c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7"/>
      <c r="T189" s="1"/>
    </row>
    <row r="190" spans="1:20" ht="30.6" customHeight="1" x14ac:dyDescent="0.25">
      <c r="A190" s="47">
        <f>'S1 M1 EMIC'!B192</f>
        <v>0</v>
      </c>
      <c r="B190" s="47">
        <f>'S1 M1 EMIC'!C192</f>
        <v>0</v>
      </c>
      <c r="C190" s="46">
        <f>'S1 M1 EMIC'!F192</f>
        <v>0</v>
      </c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7"/>
      <c r="T190" s="1"/>
    </row>
    <row r="191" spans="1:20" ht="30.6" customHeight="1" x14ac:dyDescent="0.25">
      <c r="A191" s="47">
        <f>'S1 M1 EMIC'!B193</f>
        <v>0</v>
      </c>
      <c r="B191" s="47">
        <f>'S1 M1 EMIC'!C193</f>
        <v>0</v>
      </c>
      <c r="C191" s="46">
        <f>'S1 M1 EMIC'!F193</f>
        <v>0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7"/>
      <c r="T191" s="1"/>
    </row>
    <row r="192" spans="1:20" ht="30.6" customHeight="1" x14ac:dyDescent="0.25">
      <c r="A192" s="47">
        <f>'S1 M1 EMIC'!B194</f>
        <v>0</v>
      </c>
      <c r="B192" s="47">
        <f>'S1 M1 EMIC'!C194</f>
        <v>0</v>
      </c>
      <c r="C192" s="46">
        <f>'S1 M1 EMIC'!F194</f>
        <v>0</v>
      </c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7"/>
      <c r="T192" s="1"/>
    </row>
    <row r="193" spans="1:20" ht="30.6" customHeight="1" x14ac:dyDescent="0.25">
      <c r="A193" s="47">
        <f>'S1 M1 EMIC'!B195</f>
        <v>0</v>
      </c>
      <c r="B193" s="47">
        <f>'S1 M1 EMIC'!C195</f>
        <v>0</v>
      </c>
      <c r="C193" s="46">
        <f>'S1 M1 EMIC'!F195</f>
        <v>0</v>
      </c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7"/>
      <c r="T193" s="1"/>
    </row>
    <row r="194" spans="1:20" ht="30.6" customHeight="1" x14ac:dyDescent="0.25">
      <c r="A194" s="47">
        <f>'S1 M1 EMIC'!B196</f>
        <v>0</v>
      </c>
      <c r="B194" s="47">
        <f>'S1 M1 EMIC'!C196</f>
        <v>0</v>
      </c>
      <c r="C194" s="46">
        <f>'S1 M1 EMIC'!F196</f>
        <v>0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7"/>
      <c r="T194" s="1"/>
    </row>
    <row r="195" spans="1:20" ht="30.6" customHeight="1" x14ac:dyDescent="0.25">
      <c r="A195" s="47">
        <f>'S1 M1 EMIC'!B197</f>
        <v>0</v>
      </c>
      <c r="B195" s="47">
        <f>'S1 M1 EMIC'!C197</f>
        <v>0</v>
      </c>
      <c r="C195" s="46">
        <f>'S1 M1 EMIC'!F197</f>
        <v>0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7"/>
      <c r="T195" s="1"/>
    </row>
    <row r="196" spans="1:20" ht="30.6" customHeight="1" x14ac:dyDescent="0.25">
      <c r="A196" s="47">
        <f>'S1 M1 EMIC'!B198</f>
        <v>0</v>
      </c>
      <c r="B196" s="47">
        <f>'S1 M1 EMIC'!C198</f>
        <v>0</v>
      </c>
      <c r="C196" s="46">
        <f>'S1 M1 EMIC'!F198</f>
        <v>0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7"/>
      <c r="T196" s="1"/>
    </row>
    <row r="197" spans="1:20" ht="30.6" customHeight="1" x14ac:dyDescent="0.25">
      <c r="A197" s="47">
        <f>'S1 M1 EMIC'!B199</f>
        <v>0</v>
      </c>
      <c r="B197" s="47">
        <f>'S1 M1 EMIC'!C199</f>
        <v>0</v>
      </c>
      <c r="C197" s="46">
        <f>'S1 M1 EMIC'!F199</f>
        <v>0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7"/>
      <c r="T197" s="1"/>
    </row>
    <row r="198" spans="1:20" ht="30.6" customHeight="1" x14ac:dyDescent="0.25">
      <c r="A198" s="47">
        <f>'S1 M1 EMIC'!B200</f>
        <v>0</v>
      </c>
      <c r="B198" s="47">
        <f>'S1 M1 EMIC'!C200</f>
        <v>0</v>
      </c>
      <c r="C198" s="46">
        <f>'S1 M1 EMIC'!F200</f>
        <v>0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7"/>
      <c r="T198" s="1"/>
    </row>
    <row r="199" spans="1:20" ht="30.6" customHeight="1" x14ac:dyDescent="0.25">
      <c r="A199" s="47">
        <f>'S1 M1 EMIC'!B201</f>
        <v>0</v>
      </c>
      <c r="B199" s="47">
        <f>'S1 M1 EMIC'!C201</f>
        <v>0</v>
      </c>
      <c r="C199" s="46">
        <f>'S1 M1 EMIC'!F201</f>
        <v>0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7"/>
      <c r="T199" s="1"/>
    </row>
    <row r="200" spans="1:20" ht="30.6" customHeight="1" x14ac:dyDescent="0.25">
      <c r="A200" s="47">
        <f>'S1 M1 EMIC'!B202</f>
        <v>0</v>
      </c>
      <c r="B200" s="47">
        <f>'S1 M1 EMIC'!C202</f>
        <v>0</v>
      </c>
      <c r="C200" s="46">
        <f>'S1 M1 EMIC'!F202</f>
        <v>0</v>
      </c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7"/>
      <c r="T200" s="1"/>
    </row>
    <row r="201" spans="1:20" ht="30.6" customHeight="1" x14ac:dyDescent="0.25">
      <c r="A201" s="47">
        <f>'S1 M1 EMIC'!B203</f>
        <v>0</v>
      </c>
      <c r="B201" s="47">
        <f>'S1 M1 EMIC'!C203</f>
        <v>0</v>
      </c>
      <c r="C201" s="46">
        <f>'S1 M1 EMIC'!F203</f>
        <v>0</v>
      </c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7"/>
      <c r="T201" s="1"/>
    </row>
    <row r="202" spans="1:20" ht="30.6" customHeight="1" x14ac:dyDescent="0.25">
      <c r="A202" s="47">
        <f>'S1 M1 EMIC'!B204</f>
        <v>0</v>
      </c>
      <c r="B202" s="47">
        <f>'S1 M1 EMIC'!C204</f>
        <v>0</v>
      </c>
      <c r="C202" s="46">
        <f>'S1 M1 EMIC'!F204</f>
        <v>0</v>
      </c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7"/>
      <c r="T202" s="1"/>
    </row>
    <row r="203" spans="1:20" ht="30.6" customHeight="1" x14ac:dyDescent="0.25">
      <c r="A203" s="47">
        <f>'S1 M1 EMIC'!B205</f>
        <v>0</v>
      </c>
      <c r="B203" s="47">
        <f>'S1 M1 EMIC'!C205</f>
        <v>0</v>
      </c>
      <c r="C203" s="46">
        <f>'S1 M1 EMIC'!F205</f>
        <v>0</v>
      </c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7"/>
      <c r="T203" s="1"/>
    </row>
    <row r="204" spans="1:20" ht="30.6" customHeight="1" x14ac:dyDescent="0.25">
      <c r="A204" s="47">
        <f>'S1 M1 EMIC'!B206</f>
        <v>0</v>
      </c>
      <c r="B204" s="47">
        <f>'S1 M1 EMIC'!C206</f>
        <v>0</v>
      </c>
      <c r="C204" s="46">
        <f>'S1 M1 EMIC'!F206</f>
        <v>0</v>
      </c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7"/>
      <c r="T204" s="1"/>
    </row>
    <row r="205" spans="1:20" ht="30.6" customHeight="1" x14ac:dyDescent="0.25">
      <c r="A205" s="47">
        <f>'S1 M1 EMIC'!B207</f>
        <v>0</v>
      </c>
      <c r="B205" s="47">
        <f>'S1 M1 EMIC'!C207</f>
        <v>0</v>
      </c>
      <c r="C205" s="46">
        <f>'S1 M1 EMIC'!F207</f>
        <v>0</v>
      </c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7"/>
      <c r="T205" s="1"/>
    </row>
    <row r="206" spans="1:20" ht="30.6" customHeight="1" x14ac:dyDescent="0.25">
      <c r="A206" s="47">
        <f>'S1 M1 EMIC'!B208</f>
        <v>0</v>
      </c>
      <c r="B206" s="47">
        <f>'S1 M1 EMIC'!C208</f>
        <v>0</v>
      </c>
      <c r="C206" s="46">
        <f>'S1 M1 EMIC'!F208</f>
        <v>0</v>
      </c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7"/>
      <c r="T206" s="1"/>
    </row>
    <row r="207" spans="1:20" ht="30.6" customHeight="1" x14ac:dyDescent="0.25">
      <c r="A207" s="47">
        <f>'S1 M1 EMIC'!B209</f>
        <v>0</v>
      </c>
      <c r="B207" s="47">
        <f>'S1 M1 EMIC'!C209</f>
        <v>0</v>
      </c>
      <c r="C207" s="46">
        <f>'S1 M1 EMIC'!F209</f>
        <v>0</v>
      </c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7"/>
      <c r="T207" s="1"/>
    </row>
    <row r="208" spans="1:20" ht="30.6" customHeight="1" x14ac:dyDescent="0.25">
      <c r="A208" s="47">
        <f>'S1 M1 EMIC'!B210</f>
        <v>0</v>
      </c>
      <c r="B208" s="47">
        <f>'S1 M1 EMIC'!C210</f>
        <v>0</v>
      </c>
      <c r="C208" s="46">
        <f>'S1 M1 EMIC'!F210</f>
        <v>0</v>
      </c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7"/>
      <c r="T208" s="1"/>
    </row>
    <row r="209" spans="1:20" ht="30.6" customHeight="1" x14ac:dyDescent="0.25">
      <c r="A209" s="47">
        <f>'S1 M1 EMIC'!B211</f>
        <v>0</v>
      </c>
      <c r="B209" s="47">
        <f>'S1 M1 EMIC'!C211</f>
        <v>0</v>
      </c>
      <c r="C209" s="46">
        <f>'S1 M1 EMIC'!F211</f>
        <v>0</v>
      </c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7"/>
      <c r="T209" s="1"/>
    </row>
    <row r="210" spans="1:20" ht="30.6" customHeight="1" x14ac:dyDescent="0.25">
      <c r="A210" s="47">
        <f>'S1 M1 EMIC'!B212</f>
        <v>0</v>
      </c>
      <c r="B210" s="47">
        <f>'S1 M1 EMIC'!C212</f>
        <v>0</v>
      </c>
      <c r="C210" s="46">
        <f>'S1 M1 EMIC'!F212</f>
        <v>0</v>
      </c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7"/>
      <c r="T210" s="1"/>
    </row>
    <row r="211" spans="1:20" ht="30.6" customHeight="1" x14ac:dyDescent="0.25">
      <c r="A211" s="47">
        <f>'S1 M1 EMIC'!B213</f>
        <v>0</v>
      </c>
      <c r="B211" s="47">
        <f>'S1 M1 EMIC'!C213</f>
        <v>0</v>
      </c>
      <c r="C211" s="46">
        <f>'S1 M1 EMIC'!F213</f>
        <v>0</v>
      </c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7"/>
      <c r="T211" s="1"/>
    </row>
    <row r="212" spans="1:20" ht="30.6" customHeight="1" x14ac:dyDescent="0.25">
      <c r="A212" s="47">
        <f>'S1 M1 EMIC'!B214</f>
        <v>0</v>
      </c>
      <c r="B212" s="47">
        <f>'S1 M1 EMIC'!C214</f>
        <v>0</v>
      </c>
      <c r="C212" s="46">
        <f>'S1 M1 EMIC'!F214</f>
        <v>0</v>
      </c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7"/>
      <c r="T212" s="1"/>
    </row>
    <row r="213" spans="1:20" ht="30.6" customHeight="1" x14ac:dyDescent="0.25">
      <c r="A213" s="47">
        <f>'S1 M1 EMIC'!B215</f>
        <v>0</v>
      </c>
      <c r="B213" s="47">
        <f>'S1 M1 EMIC'!C215</f>
        <v>0</v>
      </c>
      <c r="C213" s="46">
        <f>'S1 M1 EMIC'!F215</f>
        <v>0</v>
      </c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7"/>
      <c r="T213" s="1"/>
    </row>
    <row r="214" spans="1:20" ht="30.6" customHeight="1" x14ac:dyDescent="0.25">
      <c r="A214" s="47">
        <f>'S1 M1 EMIC'!B216</f>
        <v>0</v>
      </c>
      <c r="B214" s="47">
        <f>'S1 M1 EMIC'!C216</f>
        <v>0</v>
      </c>
      <c r="C214" s="46">
        <f>'S1 M1 EMIC'!F216</f>
        <v>0</v>
      </c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7"/>
      <c r="T214" s="1"/>
    </row>
    <row r="215" spans="1:20" ht="30.6" customHeight="1" x14ac:dyDescent="0.25">
      <c r="A215" s="47">
        <f>'S1 M1 EMIC'!B217</f>
        <v>0</v>
      </c>
      <c r="B215" s="47">
        <f>'S1 M1 EMIC'!C217</f>
        <v>0</v>
      </c>
      <c r="C215" s="46">
        <f>'S1 M1 EMIC'!F217</f>
        <v>0</v>
      </c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7"/>
      <c r="T215" s="1"/>
    </row>
    <row r="216" spans="1:20" ht="30.6" customHeight="1" x14ac:dyDescent="0.25">
      <c r="A216" s="47">
        <f>'S1 M1 EMIC'!B218</f>
        <v>0</v>
      </c>
      <c r="B216" s="47">
        <f>'S1 M1 EMIC'!C218</f>
        <v>0</v>
      </c>
      <c r="C216" s="46">
        <f>'S1 M1 EMIC'!F218</f>
        <v>0</v>
      </c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7"/>
      <c r="T216" s="1"/>
    </row>
    <row r="217" spans="1:20" ht="30.6" customHeight="1" x14ac:dyDescent="0.25">
      <c r="A217" s="47">
        <f>'S1 M1 EMIC'!B219</f>
        <v>0</v>
      </c>
      <c r="B217" s="47">
        <f>'S1 M1 EMIC'!C219</f>
        <v>0</v>
      </c>
      <c r="C217" s="46">
        <f>'S1 M1 EMIC'!F219</f>
        <v>0</v>
      </c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7"/>
      <c r="T217" s="1"/>
    </row>
    <row r="218" spans="1:20" ht="30.6" customHeight="1" x14ac:dyDescent="0.25">
      <c r="A218" s="47">
        <f>'S1 M1 EMIC'!B220</f>
        <v>0</v>
      </c>
      <c r="B218" s="47">
        <f>'S1 M1 EMIC'!C220</f>
        <v>0</v>
      </c>
      <c r="C218" s="46">
        <f>'S1 M1 EMIC'!F220</f>
        <v>0</v>
      </c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7"/>
      <c r="T218" s="1"/>
    </row>
    <row r="219" spans="1:20" ht="30.6" customHeight="1" x14ac:dyDescent="0.25">
      <c r="A219" s="47">
        <f>'S1 M1 EMIC'!B221</f>
        <v>0</v>
      </c>
      <c r="B219" s="47">
        <f>'S1 M1 EMIC'!C221</f>
        <v>0</v>
      </c>
      <c r="C219" s="46">
        <f>'S1 M1 EMIC'!F221</f>
        <v>0</v>
      </c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7"/>
      <c r="T219" s="1"/>
    </row>
    <row r="220" spans="1:20" ht="30.6" customHeight="1" x14ac:dyDescent="0.25">
      <c r="A220" s="47">
        <f>'S1 M1 EMIC'!B222</f>
        <v>0</v>
      </c>
      <c r="B220" s="47">
        <f>'S1 M1 EMIC'!C222</f>
        <v>0</v>
      </c>
      <c r="C220" s="46">
        <f>'S1 M1 EMIC'!F222</f>
        <v>0</v>
      </c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7"/>
      <c r="T220" s="1"/>
    </row>
    <row r="221" spans="1:20" ht="30.6" customHeight="1" x14ac:dyDescent="0.25">
      <c r="A221" s="47">
        <f>'S1 M1 EMIC'!B223</f>
        <v>0</v>
      </c>
      <c r="B221" s="47">
        <f>'S1 M1 EMIC'!C223</f>
        <v>0</v>
      </c>
      <c r="C221" s="46">
        <f>'S1 M1 EMIC'!F223</f>
        <v>0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7"/>
      <c r="T221" s="1"/>
    </row>
    <row r="222" spans="1:20" ht="30.6" customHeight="1" x14ac:dyDescent="0.25">
      <c r="A222" s="47">
        <f>'S1 M1 EMIC'!B224</f>
        <v>0</v>
      </c>
      <c r="B222" s="47">
        <f>'S1 M1 EMIC'!C224</f>
        <v>0</v>
      </c>
      <c r="C222" s="46">
        <f>'S1 M1 EMIC'!F224</f>
        <v>0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7"/>
      <c r="T222" s="1"/>
    </row>
    <row r="223" spans="1:20" ht="30.6" customHeight="1" x14ac:dyDescent="0.25">
      <c r="A223" s="47">
        <f>'S1 M1 EMIC'!B225</f>
        <v>0</v>
      </c>
      <c r="B223" s="47">
        <f>'S1 M1 EMIC'!C225</f>
        <v>0</v>
      </c>
      <c r="C223" s="46">
        <f>'S1 M1 EMIC'!F225</f>
        <v>0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7"/>
      <c r="T223" s="1"/>
    </row>
    <row r="224" spans="1:20" ht="30.6" customHeight="1" x14ac:dyDescent="0.25">
      <c r="A224" s="47">
        <f>'S1 M1 EMIC'!B226</f>
        <v>0</v>
      </c>
      <c r="B224" s="47">
        <f>'S1 M1 EMIC'!C226</f>
        <v>0</v>
      </c>
      <c r="C224" s="46">
        <f>'S1 M1 EMIC'!F226</f>
        <v>0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7"/>
      <c r="T224" s="1"/>
    </row>
    <row r="225" spans="1:20" ht="30.6" customHeight="1" x14ac:dyDescent="0.25">
      <c r="A225" s="47">
        <f>'S1 M1 EMIC'!B227</f>
        <v>0</v>
      </c>
      <c r="B225" s="47">
        <f>'S1 M1 EMIC'!C227</f>
        <v>0</v>
      </c>
      <c r="C225" s="46">
        <f>'S1 M1 EMIC'!F227</f>
        <v>0</v>
      </c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7"/>
      <c r="T225" s="1"/>
    </row>
    <row r="226" spans="1:20" ht="30.6" customHeight="1" x14ac:dyDescent="0.25">
      <c r="A226" s="47">
        <f>'S1 M1 EMIC'!B228</f>
        <v>0</v>
      </c>
      <c r="B226" s="47">
        <f>'S1 M1 EMIC'!C228</f>
        <v>0</v>
      </c>
      <c r="C226" s="46">
        <f>'S1 M1 EMIC'!F228</f>
        <v>0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7"/>
      <c r="T226" s="1"/>
    </row>
    <row r="227" spans="1:20" ht="30.6" customHeight="1" x14ac:dyDescent="0.25">
      <c r="A227" s="47">
        <f>'S1 M1 EMIC'!B229</f>
        <v>0</v>
      </c>
      <c r="B227" s="47">
        <f>'S1 M1 EMIC'!C229</f>
        <v>0</v>
      </c>
      <c r="C227" s="46">
        <f>'S1 M1 EMIC'!F229</f>
        <v>0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7"/>
      <c r="T227" s="1"/>
    </row>
    <row r="228" spans="1:20" ht="30.6" customHeight="1" x14ac:dyDescent="0.25">
      <c r="A228" s="47">
        <f>'S1 M1 EMIC'!B230</f>
        <v>0</v>
      </c>
      <c r="B228" s="47">
        <f>'S1 M1 EMIC'!C230</f>
        <v>0</v>
      </c>
      <c r="C228" s="46">
        <f>'S1 M1 EMIC'!F230</f>
        <v>0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7"/>
      <c r="T228" s="1"/>
    </row>
    <row r="229" spans="1:20" ht="30.6" customHeight="1" x14ac:dyDescent="0.25">
      <c r="A229" s="47">
        <f>'S1 M1 EMIC'!B231</f>
        <v>0</v>
      </c>
      <c r="B229" s="47">
        <f>'S1 M1 EMIC'!C231</f>
        <v>0</v>
      </c>
      <c r="C229" s="46">
        <f>'S1 M1 EMIC'!F231</f>
        <v>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7"/>
      <c r="T229" s="1"/>
    </row>
    <row r="230" spans="1:20" ht="30.6" customHeight="1" x14ac:dyDescent="0.25">
      <c r="A230" s="47">
        <f>'S1 M1 EMIC'!B232</f>
        <v>0</v>
      </c>
      <c r="B230" s="47">
        <f>'S1 M1 EMIC'!C232</f>
        <v>0</v>
      </c>
      <c r="C230" s="46">
        <f>'S1 M1 EMIC'!F232</f>
        <v>0</v>
      </c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7"/>
      <c r="T230" s="1"/>
    </row>
    <row r="231" spans="1:20" ht="30.6" customHeight="1" x14ac:dyDescent="0.25">
      <c r="A231" s="47">
        <f>'S1 M1 EMIC'!B233</f>
        <v>0</v>
      </c>
      <c r="B231" s="47">
        <f>'S1 M1 EMIC'!C233</f>
        <v>0</v>
      </c>
      <c r="C231" s="46">
        <f>'S1 M1 EMIC'!F233</f>
        <v>0</v>
      </c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7"/>
      <c r="T231" s="1"/>
    </row>
    <row r="232" spans="1:20" ht="30.6" customHeight="1" x14ac:dyDescent="0.25">
      <c r="A232" s="47">
        <f>'S1 M1 EMIC'!B234</f>
        <v>0</v>
      </c>
      <c r="B232" s="47">
        <f>'S1 M1 EMIC'!C234</f>
        <v>0</v>
      </c>
      <c r="C232" s="46">
        <f>'S1 M1 EMIC'!F234</f>
        <v>0</v>
      </c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7"/>
      <c r="T232" s="1"/>
    </row>
    <row r="233" spans="1:20" ht="30.6" customHeight="1" x14ac:dyDescent="0.25">
      <c r="A233" s="47">
        <f>'S1 M1 EMIC'!B235</f>
        <v>0</v>
      </c>
      <c r="B233" s="47">
        <f>'S1 M1 EMIC'!C235</f>
        <v>0</v>
      </c>
      <c r="C233" s="46">
        <f>'S1 M1 EMIC'!F235</f>
        <v>0</v>
      </c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7"/>
      <c r="T233" s="1"/>
    </row>
    <row r="234" spans="1:20" ht="30.6" customHeight="1" x14ac:dyDescent="0.25">
      <c r="A234" s="47">
        <f>'S1 M1 EMIC'!B236</f>
        <v>0</v>
      </c>
      <c r="B234" s="47">
        <f>'S1 M1 EMIC'!C236</f>
        <v>0</v>
      </c>
      <c r="C234" s="46">
        <f>'S1 M1 EMIC'!F236</f>
        <v>0</v>
      </c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7"/>
      <c r="T234" s="1"/>
    </row>
    <row r="235" spans="1:20" ht="30.6" customHeight="1" x14ac:dyDescent="0.25">
      <c r="A235" s="47">
        <f>'S1 M1 EMIC'!B237</f>
        <v>0</v>
      </c>
      <c r="B235" s="47">
        <f>'S1 M1 EMIC'!C237</f>
        <v>0</v>
      </c>
      <c r="C235" s="46">
        <f>'S1 M1 EMIC'!F237</f>
        <v>0</v>
      </c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7"/>
      <c r="T235" s="1"/>
    </row>
    <row r="236" spans="1:20" ht="30.6" customHeight="1" x14ac:dyDescent="0.25">
      <c r="A236" s="47">
        <f>'S1 M1 EMIC'!B238</f>
        <v>0</v>
      </c>
      <c r="B236" s="47">
        <f>'S1 M1 EMIC'!C238</f>
        <v>0</v>
      </c>
      <c r="C236" s="46">
        <f>'S1 M1 EMIC'!F238</f>
        <v>0</v>
      </c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7"/>
      <c r="T236" s="1"/>
    </row>
    <row r="237" spans="1:20" ht="30.6" customHeight="1" x14ac:dyDescent="0.25">
      <c r="A237" s="47">
        <f>'S1 M1 EMIC'!B239</f>
        <v>0</v>
      </c>
      <c r="B237" s="47">
        <f>'S1 M1 EMIC'!C239</f>
        <v>0</v>
      </c>
      <c r="C237" s="46">
        <f>'S1 M1 EMIC'!F239</f>
        <v>0</v>
      </c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7"/>
      <c r="T237" s="1"/>
    </row>
    <row r="238" spans="1:20" ht="30.6" customHeight="1" x14ac:dyDescent="0.25">
      <c r="A238" s="47">
        <f>'S1 M1 EMIC'!B240</f>
        <v>0</v>
      </c>
      <c r="B238" s="47">
        <f>'S1 M1 EMIC'!C240</f>
        <v>0</v>
      </c>
      <c r="C238" s="46">
        <f>'S1 M1 EMIC'!F240</f>
        <v>0</v>
      </c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7"/>
      <c r="T238" s="1"/>
    </row>
    <row r="239" spans="1:20" ht="30.6" customHeight="1" x14ac:dyDescent="0.25">
      <c r="A239" s="47">
        <f>'S1 M1 EMIC'!B241</f>
        <v>0</v>
      </c>
      <c r="B239" s="47">
        <f>'S1 M1 EMIC'!C241</f>
        <v>0</v>
      </c>
      <c r="C239" s="46">
        <f>'S1 M1 EMIC'!F241</f>
        <v>0</v>
      </c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7"/>
      <c r="T239" s="1"/>
    </row>
    <row r="240" spans="1:20" ht="30.6" customHeight="1" x14ac:dyDescent="0.25">
      <c r="A240" s="47">
        <f>'S1 M1 EMIC'!B242</f>
        <v>0</v>
      </c>
      <c r="B240" s="47">
        <f>'S1 M1 EMIC'!C242</f>
        <v>0</v>
      </c>
      <c r="C240" s="46">
        <f>'S1 M1 EMIC'!F242</f>
        <v>0</v>
      </c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7"/>
      <c r="T240" s="1"/>
    </row>
    <row r="241" spans="1:20" ht="30.6" customHeight="1" x14ac:dyDescent="0.25">
      <c r="A241" s="47">
        <f>'S1 M1 EMIC'!B243</f>
        <v>0</v>
      </c>
      <c r="B241" s="47">
        <f>'S1 M1 EMIC'!C243</f>
        <v>0</v>
      </c>
      <c r="C241" s="46">
        <f>'S1 M1 EMIC'!F243</f>
        <v>0</v>
      </c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7"/>
      <c r="T241" s="1"/>
    </row>
    <row r="242" spans="1:20" ht="30.6" customHeight="1" x14ac:dyDescent="0.25">
      <c r="A242" s="47">
        <f>'S1 M1 EMIC'!B244</f>
        <v>0</v>
      </c>
      <c r="B242" s="47">
        <f>'S1 M1 EMIC'!C244</f>
        <v>0</v>
      </c>
      <c r="C242" s="46">
        <f>'S1 M1 EMIC'!F244</f>
        <v>0</v>
      </c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7"/>
      <c r="T242" s="1"/>
    </row>
    <row r="243" spans="1:20" ht="30.6" customHeight="1" x14ac:dyDescent="0.25">
      <c r="A243" s="47">
        <f>'S1 M1 EMIC'!B245</f>
        <v>0</v>
      </c>
      <c r="B243" s="47">
        <f>'S1 M1 EMIC'!C245</f>
        <v>0</v>
      </c>
      <c r="C243" s="46">
        <f>'S1 M1 EMIC'!F245</f>
        <v>0</v>
      </c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7"/>
      <c r="T243" s="1"/>
    </row>
    <row r="244" spans="1:20" ht="30.6" customHeight="1" x14ac:dyDescent="0.25">
      <c r="A244" s="47">
        <f>'S1 M1 EMIC'!B246</f>
        <v>0</v>
      </c>
      <c r="B244" s="47">
        <f>'S1 M1 EMIC'!C246</f>
        <v>0</v>
      </c>
      <c r="C244" s="46">
        <f>'S1 M1 EMIC'!F246</f>
        <v>0</v>
      </c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7"/>
      <c r="T244" s="1"/>
    </row>
    <row r="245" spans="1:20" ht="30.6" customHeight="1" x14ac:dyDescent="0.25">
      <c r="A245" s="47">
        <f>'S1 M1 EMIC'!B247</f>
        <v>0</v>
      </c>
      <c r="B245" s="47">
        <f>'S1 M1 EMIC'!C247</f>
        <v>0</v>
      </c>
      <c r="C245" s="46">
        <f>'S1 M1 EMIC'!F247</f>
        <v>0</v>
      </c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7"/>
      <c r="T245" s="1"/>
    </row>
    <row r="246" spans="1:20" ht="30.6" customHeight="1" x14ac:dyDescent="0.25">
      <c r="A246" s="47">
        <f>'S1 M1 EMIC'!B248</f>
        <v>0</v>
      </c>
      <c r="B246" s="47">
        <f>'S1 M1 EMIC'!C248</f>
        <v>0</v>
      </c>
      <c r="C246" s="46">
        <f>'S1 M1 EMIC'!F248</f>
        <v>0</v>
      </c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7"/>
      <c r="T246" s="1"/>
    </row>
    <row r="247" spans="1:20" ht="30.6" customHeight="1" x14ac:dyDescent="0.25">
      <c r="A247" s="47">
        <f>'S1 M1 EMIC'!B249</f>
        <v>0</v>
      </c>
      <c r="B247" s="47">
        <f>'S1 M1 EMIC'!C249</f>
        <v>0</v>
      </c>
      <c r="C247" s="46">
        <f>'S1 M1 EMIC'!F249</f>
        <v>0</v>
      </c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7"/>
      <c r="T247" s="1"/>
    </row>
    <row r="248" spans="1:20" ht="30.6" customHeight="1" x14ac:dyDescent="0.25">
      <c r="A248" s="47">
        <f>'S1 M1 EMIC'!B250</f>
        <v>0</v>
      </c>
      <c r="B248" s="47">
        <f>'S1 M1 EMIC'!C250</f>
        <v>0</v>
      </c>
      <c r="C248" s="46">
        <f>'S1 M1 EMIC'!F250</f>
        <v>0</v>
      </c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7"/>
      <c r="T248" s="1"/>
    </row>
    <row r="249" spans="1:20" ht="30.6" customHeight="1" x14ac:dyDescent="0.25">
      <c r="A249" s="47">
        <f>'S1 M1 EMIC'!B251</f>
        <v>0</v>
      </c>
      <c r="B249" s="47">
        <f>'S1 M1 EMIC'!C251</f>
        <v>0</v>
      </c>
      <c r="C249" s="46">
        <f>'S1 M1 EMIC'!F251</f>
        <v>0</v>
      </c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7"/>
      <c r="T249" s="1"/>
    </row>
    <row r="250" spans="1:20" ht="30.6" customHeight="1" x14ac:dyDescent="0.25">
      <c r="A250" s="47">
        <f>'S1 M1 EMIC'!B252</f>
        <v>0</v>
      </c>
      <c r="B250" s="47">
        <f>'S1 M1 EMIC'!C252</f>
        <v>0</v>
      </c>
      <c r="C250" s="46">
        <f>'S1 M1 EMIC'!F252</f>
        <v>0</v>
      </c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7"/>
      <c r="T250" s="1"/>
    </row>
    <row r="251" spans="1:20" ht="30.6" customHeight="1" x14ac:dyDescent="0.25">
      <c r="A251" s="47">
        <f>'S1 M1 EMIC'!B253</f>
        <v>0</v>
      </c>
      <c r="B251" s="47">
        <f>'S1 M1 EMIC'!C253</f>
        <v>0</v>
      </c>
      <c r="C251" s="46">
        <f>'S1 M1 EMIC'!F253</f>
        <v>0</v>
      </c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7"/>
      <c r="T251" s="1"/>
    </row>
    <row r="252" spans="1:20" ht="30.6" customHeight="1" x14ac:dyDescent="0.25">
      <c r="A252" s="47">
        <f>'S1 M1 EMIC'!B254</f>
        <v>0</v>
      </c>
      <c r="B252" s="47">
        <f>'S1 M1 EMIC'!C254</f>
        <v>0</v>
      </c>
      <c r="C252" s="46">
        <f>'S1 M1 EMIC'!F254</f>
        <v>0</v>
      </c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7"/>
      <c r="T252" s="1"/>
    </row>
    <row r="253" spans="1:20" ht="30.6" customHeight="1" x14ac:dyDescent="0.25">
      <c r="A253" s="47">
        <f>'S1 M1 EMIC'!B255</f>
        <v>0</v>
      </c>
      <c r="B253" s="47">
        <f>'S1 M1 EMIC'!C255</f>
        <v>0</v>
      </c>
      <c r="C253" s="46">
        <f>'S1 M1 EMIC'!F255</f>
        <v>0</v>
      </c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7"/>
      <c r="T253" s="1"/>
    </row>
    <row r="254" spans="1:20" ht="30.6" customHeight="1" x14ac:dyDescent="0.25">
      <c r="A254" s="47">
        <f>'S1 M1 EMIC'!B256</f>
        <v>0</v>
      </c>
      <c r="B254" s="47">
        <f>'S1 M1 EMIC'!C256</f>
        <v>0</v>
      </c>
      <c r="C254" s="46">
        <f>'S1 M1 EMIC'!F256</f>
        <v>0</v>
      </c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7"/>
      <c r="T254" s="1"/>
    </row>
    <row r="255" spans="1:20" ht="30.6" customHeight="1" x14ac:dyDescent="0.25">
      <c r="A255" s="47">
        <f>'S1 M1 EMIC'!B257</f>
        <v>0</v>
      </c>
      <c r="B255" s="47">
        <f>'S1 M1 EMIC'!C257</f>
        <v>0</v>
      </c>
      <c r="C255" s="46">
        <f>'S1 M1 EMIC'!F257</f>
        <v>0</v>
      </c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7"/>
      <c r="T255" s="1"/>
    </row>
    <row r="256" spans="1:20" ht="30.6" customHeight="1" x14ac:dyDescent="0.25">
      <c r="A256" s="47">
        <f>'S1 M1 EMIC'!B258</f>
        <v>0</v>
      </c>
      <c r="B256" s="47">
        <f>'S1 M1 EMIC'!C258</f>
        <v>0</v>
      </c>
      <c r="C256" s="46">
        <f>'S1 M1 EMIC'!F258</f>
        <v>0</v>
      </c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7"/>
      <c r="T256" s="1"/>
    </row>
    <row r="257" spans="1:20" ht="30.6" customHeight="1" x14ac:dyDescent="0.25">
      <c r="A257" s="47">
        <f>'S1 M1 EMIC'!B259</f>
        <v>0</v>
      </c>
      <c r="B257" s="47">
        <f>'S1 M1 EMIC'!C259</f>
        <v>0</v>
      </c>
      <c r="C257" s="46">
        <f>'S1 M1 EMIC'!F259</f>
        <v>0</v>
      </c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7"/>
      <c r="T257" s="1"/>
    </row>
    <row r="258" spans="1:20" ht="30.6" customHeight="1" x14ac:dyDescent="0.25">
      <c r="A258" s="47">
        <f>'S1 M1 EMIC'!B260</f>
        <v>0</v>
      </c>
      <c r="B258" s="47">
        <f>'S1 M1 EMIC'!C260</f>
        <v>0</v>
      </c>
      <c r="C258" s="46">
        <f>'S1 M1 EMIC'!F260</f>
        <v>0</v>
      </c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7"/>
      <c r="T258" s="1"/>
    </row>
    <row r="259" spans="1:20" ht="30.6" customHeight="1" x14ac:dyDescent="0.25">
      <c r="A259" s="47">
        <f>'S1 M1 EMIC'!B261</f>
        <v>0</v>
      </c>
      <c r="B259" s="47">
        <f>'S1 M1 EMIC'!C261</f>
        <v>0</v>
      </c>
      <c r="C259" s="46">
        <f>'S1 M1 EMIC'!F261</f>
        <v>0</v>
      </c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7"/>
      <c r="T259" s="1"/>
    </row>
    <row r="260" spans="1:20" ht="30.6" customHeight="1" x14ac:dyDescent="0.25">
      <c r="A260" s="47">
        <f>'S1 M1 EMIC'!B262</f>
        <v>0</v>
      </c>
      <c r="B260" s="47">
        <f>'S1 M1 EMIC'!C262</f>
        <v>0</v>
      </c>
      <c r="C260" s="46">
        <f>'S1 M1 EMIC'!F262</f>
        <v>0</v>
      </c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7"/>
      <c r="T260" s="1"/>
    </row>
    <row r="261" spans="1:20" ht="30.6" customHeight="1" x14ac:dyDescent="0.25">
      <c r="A261" s="47">
        <f>'S1 M1 EMIC'!B263</f>
        <v>0</v>
      </c>
      <c r="B261" s="47">
        <f>'S1 M1 EMIC'!C263</f>
        <v>0</v>
      </c>
      <c r="C261" s="46">
        <f>'S1 M1 EMIC'!F263</f>
        <v>0</v>
      </c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7"/>
      <c r="T261" s="1"/>
    </row>
    <row r="262" spans="1:20" ht="30.6" customHeight="1" x14ac:dyDescent="0.25">
      <c r="A262" s="47">
        <f>'S1 M1 EMIC'!B264</f>
        <v>0</v>
      </c>
      <c r="B262" s="47">
        <f>'S1 M1 EMIC'!C264</f>
        <v>0</v>
      </c>
      <c r="C262" s="46">
        <f>'S1 M1 EMIC'!F264</f>
        <v>0</v>
      </c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7"/>
      <c r="T262" s="1"/>
    </row>
    <row r="263" spans="1:20" ht="30.6" customHeight="1" x14ac:dyDescent="0.25">
      <c r="A263" s="47">
        <f>'S1 M1 EMIC'!B265</f>
        <v>0</v>
      </c>
      <c r="B263" s="47">
        <f>'S1 M1 EMIC'!C265</f>
        <v>0</v>
      </c>
      <c r="C263" s="46">
        <f>'S1 M1 EMIC'!F265</f>
        <v>0</v>
      </c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7"/>
      <c r="T263" s="1"/>
    </row>
    <row r="264" spans="1:20" ht="30.6" customHeight="1" x14ac:dyDescent="0.25">
      <c r="A264" s="47">
        <f>'S1 M1 EMIC'!B266</f>
        <v>0</v>
      </c>
      <c r="B264" s="47">
        <f>'S1 M1 EMIC'!C266</f>
        <v>0</v>
      </c>
      <c r="C264" s="46">
        <f>'S1 M1 EMIC'!F266</f>
        <v>0</v>
      </c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7"/>
      <c r="T264" s="1"/>
    </row>
    <row r="265" spans="1:20" ht="30.6" customHeight="1" x14ac:dyDescent="0.25">
      <c r="A265" s="47">
        <f>'S1 M1 EMIC'!B267</f>
        <v>0</v>
      </c>
      <c r="B265" s="47">
        <f>'S1 M1 EMIC'!C267</f>
        <v>0</v>
      </c>
      <c r="C265" s="46">
        <f>'S1 M1 EMIC'!F267</f>
        <v>0</v>
      </c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7"/>
      <c r="T265" s="1"/>
    </row>
    <row r="266" spans="1:20" ht="30.6" customHeight="1" x14ac:dyDescent="0.25">
      <c r="A266" s="47">
        <f>'S1 M1 EMIC'!B268</f>
        <v>0</v>
      </c>
      <c r="B266" s="47">
        <f>'S1 M1 EMIC'!C268</f>
        <v>0</v>
      </c>
      <c r="C266" s="46">
        <f>'S1 M1 EMIC'!F268</f>
        <v>0</v>
      </c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7"/>
      <c r="T266" s="1"/>
    </row>
    <row r="267" spans="1:20" ht="30.6" customHeight="1" x14ac:dyDescent="0.25">
      <c r="A267" s="47">
        <f>'S1 M1 EMIC'!B269</f>
        <v>0</v>
      </c>
      <c r="B267" s="47">
        <f>'S1 M1 EMIC'!C269</f>
        <v>0</v>
      </c>
      <c r="C267" s="46">
        <f>'S1 M1 EMIC'!F269</f>
        <v>0</v>
      </c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7"/>
      <c r="T267" s="1"/>
    </row>
    <row r="268" spans="1:20" ht="30.6" customHeight="1" x14ac:dyDescent="0.25">
      <c r="A268" s="47">
        <f>'S1 M1 EMIC'!B270</f>
        <v>0</v>
      </c>
      <c r="B268" s="47">
        <f>'S1 M1 EMIC'!C270</f>
        <v>0</v>
      </c>
      <c r="C268" s="46">
        <f>'S1 M1 EMIC'!F270</f>
        <v>0</v>
      </c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7"/>
      <c r="T268" s="1"/>
    </row>
    <row r="269" spans="1:20" ht="30.6" customHeight="1" x14ac:dyDescent="0.25">
      <c r="A269" s="47">
        <f>'S1 M1 EMIC'!B271</f>
        <v>0</v>
      </c>
      <c r="B269" s="47">
        <f>'S1 M1 EMIC'!C271</f>
        <v>0</v>
      </c>
      <c r="C269" s="46">
        <f>'S1 M1 EMIC'!F271</f>
        <v>0</v>
      </c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7"/>
      <c r="T269" s="1"/>
    </row>
    <row r="270" spans="1:20" ht="30.6" customHeight="1" x14ac:dyDescent="0.25">
      <c r="A270" s="47">
        <f>'S1 M1 EMIC'!B272</f>
        <v>0</v>
      </c>
      <c r="B270" s="47">
        <f>'S1 M1 EMIC'!C272</f>
        <v>0</v>
      </c>
      <c r="C270" s="46">
        <f>'S1 M1 EMIC'!F272</f>
        <v>0</v>
      </c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7"/>
      <c r="T270" s="1"/>
    </row>
    <row r="271" spans="1:20" ht="30.6" customHeight="1" x14ac:dyDescent="0.25">
      <c r="A271" s="47">
        <f>'S1 M1 EMIC'!B273</f>
        <v>0</v>
      </c>
      <c r="B271" s="47">
        <f>'S1 M1 EMIC'!C273</f>
        <v>0</v>
      </c>
      <c r="C271" s="46">
        <f>'S1 M1 EMIC'!F273</f>
        <v>0</v>
      </c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7"/>
      <c r="T271" s="1"/>
    </row>
    <row r="272" spans="1:20" ht="30.6" customHeight="1" x14ac:dyDescent="0.25">
      <c r="A272" s="47">
        <f>'S1 M1 EMIC'!B274</f>
        <v>0</v>
      </c>
      <c r="B272" s="47">
        <f>'S1 M1 EMIC'!C274</f>
        <v>0</v>
      </c>
      <c r="C272" s="46">
        <f>'S1 M1 EMIC'!F274</f>
        <v>0</v>
      </c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7"/>
      <c r="T272" s="1"/>
    </row>
    <row r="273" spans="1:20" ht="30.6" customHeight="1" x14ac:dyDescent="0.25">
      <c r="A273" s="47">
        <f>'S1 M1 EMIC'!B275</f>
        <v>0</v>
      </c>
      <c r="B273" s="47">
        <f>'S1 M1 EMIC'!C275</f>
        <v>0</v>
      </c>
      <c r="C273" s="46">
        <f>'S1 M1 EMIC'!F275</f>
        <v>0</v>
      </c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7"/>
      <c r="T273" s="1"/>
    </row>
    <row r="274" spans="1:20" ht="30.6" customHeight="1" x14ac:dyDescent="0.25">
      <c r="A274" s="47">
        <f>'S1 M1 EMIC'!B276</f>
        <v>0</v>
      </c>
      <c r="B274" s="47">
        <f>'S1 M1 EMIC'!C276</f>
        <v>0</v>
      </c>
      <c r="C274" s="46">
        <f>'S1 M1 EMIC'!F276</f>
        <v>0</v>
      </c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7"/>
      <c r="T274" s="1"/>
    </row>
    <row r="275" spans="1:20" ht="30.6" customHeight="1" x14ac:dyDescent="0.25">
      <c r="A275" s="47">
        <f>'S1 M1 EMIC'!B277</f>
        <v>0</v>
      </c>
      <c r="B275" s="47">
        <f>'S1 M1 EMIC'!C277</f>
        <v>0</v>
      </c>
      <c r="C275" s="46">
        <f>'S1 M1 EMIC'!F277</f>
        <v>0</v>
      </c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7"/>
      <c r="T275" s="1"/>
    </row>
    <row r="276" spans="1:20" ht="30.6" customHeight="1" x14ac:dyDescent="0.25">
      <c r="A276" s="47">
        <f>'S1 M1 EMIC'!B278</f>
        <v>0</v>
      </c>
      <c r="B276" s="47">
        <f>'S1 M1 EMIC'!C278</f>
        <v>0</v>
      </c>
      <c r="C276" s="46">
        <f>'S1 M1 EMIC'!F278</f>
        <v>0</v>
      </c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7"/>
      <c r="T276" s="1"/>
    </row>
    <row r="277" spans="1:20" ht="30.6" customHeight="1" x14ac:dyDescent="0.25">
      <c r="A277" s="47">
        <f>'S1 M1 EMIC'!B279</f>
        <v>0</v>
      </c>
      <c r="B277" s="47">
        <f>'S1 M1 EMIC'!C279</f>
        <v>0</v>
      </c>
      <c r="C277" s="46">
        <f>'S1 M1 EMIC'!F279</f>
        <v>0</v>
      </c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7"/>
      <c r="T277" s="1"/>
    </row>
    <row r="278" spans="1:20" ht="30.6" customHeight="1" x14ac:dyDescent="0.25">
      <c r="A278" s="47">
        <f>'S1 M1 EMIC'!B280</f>
        <v>0</v>
      </c>
      <c r="B278" s="47">
        <f>'S1 M1 EMIC'!C280</f>
        <v>0</v>
      </c>
      <c r="C278" s="46">
        <f>'S1 M1 EMIC'!F280</f>
        <v>0</v>
      </c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7"/>
      <c r="T278" s="1"/>
    </row>
    <row r="279" spans="1:20" ht="30.6" customHeight="1" x14ac:dyDescent="0.25">
      <c r="A279" s="47">
        <f>'S1 M1 EMIC'!B281</f>
        <v>0</v>
      </c>
      <c r="B279" s="47">
        <f>'S1 M1 EMIC'!C281</f>
        <v>0</v>
      </c>
      <c r="C279" s="46">
        <f>'S1 M1 EMIC'!F281</f>
        <v>0</v>
      </c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7"/>
      <c r="T279" s="1"/>
    </row>
    <row r="280" spans="1:20" ht="30.6" customHeight="1" x14ac:dyDescent="0.25">
      <c r="A280" s="47">
        <f>'S1 M1 EMIC'!B282</f>
        <v>0</v>
      </c>
      <c r="B280" s="47">
        <f>'S1 M1 EMIC'!C282</f>
        <v>0</v>
      </c>
      <c r="C280" s="46">
        <f>'S1 M1 EMIC'!F282</f>
        <v>0</v>
      </c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7"/>
      <c r="T280" s="1"/>
    </row>
    <row r="281" spans="1:20" ht="30.6" customHeight="1" x14ac:dyDescent="0.25">
      <c r="A281" s="47">
        <f>'S1 M1 EMIC'!B283</f>
        <v>0</v>
      </c>
      <c r="B281" s="47">
        <f>'S1 M1 EMIC'!C283</f>
        <v>0</v>
      </c>
      <c r="C281" s="46">
        <f>'S1 M1 EMIC'!F283</f>
        <v>0</v>
      </c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7"/>
      <c r="T281" s="1"/>
    </row>
    <row r="282" spans="1:20" ht="30.6" customHeight="1" x14ac:dyDescent="0.25">
      <c r="A282" s="47">
        <f>'S1 M1 EMIC'!B284</f>
        <v>0</v>
      </c>
      <c r="B282" s="47">
        <f>'S1 M1 EMIC'!C284</f>
        <v>0</v>
      </c>
      <c r="C282" s="46">
        <f>'S1 M1 EMIC'!F284</f>
        <v>0</v>
      </c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7"/>
      <c r="T282" s="1"/>
    </row>
    <row r="283" spans="1:20" ht="30.6" customHeight="1" x14ac:dyDescent="0.25">
      <c r="A283" s="47">
        <f>'S1 M1 EMIC'!B285</f>
        <v>0</v>
      </c>
      <c r="B283" s="47">
        <f>'S1 M1 EMIC'!C285</f>
        <v>0</v>
      </c>
      <c r="C283" s="46">
        <f>'S1 M1 EMIC'!F285</f>
        <v>0</v>
      </c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7"/>
      <c r="T283" s="1"/>
    </row>
    <row r="284" spans="1:20" ht="30.6" customHeight="1" x14ac:dyDescent="0.25">
      <c r="A284" s="47">
        <f>'S1 M1 EMIC'!B286</f>
        <v>0</v>
      </c>
      <c r="B284" s="47">
        <f>'S1 M1 EMIC'!C286</f>
        <v>0</v>
      </c>
      <c r="C284" s="46">
        <f>'S1 M1 EMIC'!F286</f>
        <v>0</v>
      </c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7"/>
      <c r="T284" s="1"/>
    </row>
    <row r="285" spans="1:20" ht="30.6" customHeight="1" x14ac:dyDescent="0.25">
      <c r="A285" s="47">
        <f>'S1 M1 EMIC'!B287</f>
        <v>0</v>
      </c>
      <c r="B285" s="47">
        <f>'S1 M1 EMIC'!C287</f>
        <v>0</v>
      </c>
      <c r="C285" s="46">
        <f>'S1 M1 EMIC'!F287</f>
        <v>0</v>
      </c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7"/>
      <c r="T285" s="1"/>
    </row>
    <row r="286" spans="1:20" ht="30.6" customHeight="1" x14ac:dyDescent="0.25">
      <c r="A286" s="47">
        <f>'S1 M1 EMIC'!B288</f>
        <v>0</v>
      </c>
      <c r="B286" s="47">
        <f>'S1 M1 EMIC'!C288</f>
        <v>0</v>
      </c>
      <c r="C286" s="46">
        <f>'S1 M1 EMIC'!F288</f>
        <v>0</v>
      </c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7"/>
      <c r="T286" s="1"/>
    </row>
    <row r="287" spans="1:20" ht="30.6" customHeight="1" x14ac:dyDescent="0.25">
      <c r="A287" s="47">
        <f>'S1 M1 EMIC'!B289</f>
        <v>0</v>
      </c>
      <c r="B287" s="47">
        <f>'S1 M1 EMIC'!C289</f>
        <v>0</v>
      </c>
      <c r="C287" s="46">
        <f>'S1 M1 EMIC'!F289</f>
        <v>0</v>
      </c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7"/>
      <c r="T287" s="1"/>
    </row>
    <row r="288" spans="1:20" ht="30.6" customHeight="1" x14ac:dyDescent="0.25">
      <c r="A288" s="47">
        <f>'S1 M1 EMIC'!B290</f>
        <v>0</v>
      </c>
      <c r="B288" s="47">
        <f>'S1 M1 EMIC'!C290</f>
        <v>0</v>
      </c>
      <c r="C288" s="46">
        <f>'S1 M1 EMIC'!F290</f>
        <v>0</v>
      </c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7"/>
      <c r="T288" s="1"/>
    </row>
    <row r="289" spans="1:20" ht="30.6" customHeight="1" x14ac:dyDescent="0.25">
      <c r="A289" s="47">
        <f>'S1 M1 EMIC'!B291</f>
        <v>0</v>
      </c>
      <c r="B289" s="47">
        <f>'S1 M1 EMIC'!C291</f>
        <v>0</v>
      </c>
      <c r="C289" s="46">
        <f>'S1 M1 EMIC'!F291</f>
        <v>0</v>
      </c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7"/>
      <c r="T289" s="1"/>
    </row>
    <row r="290" spans="1:20" ht="30.6" customHeight="1" x14ac:dyDescent="0.25">
      <c r="A290" s="47">
        <f>'S1 M1 EMIC'!B292</f>
        <v>0</v>
      </c>
      <c r="B290" s="47">
        <f>'S1 M1 EMIC'!C292</f>
        <v>0</v>
      </c>
      <c r="C290" s="46">
        <f>'S1 M1 EMIC'!F292</f>
        <v>0</v>
      </c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7"/>
      <c r="T290" s="1"/>
    </row>
    <row r="291" spans="1:20" ht="30.6" customHeight="1" x14ac:dyDescent="0.25">
      <c r="A291" s="47">
        <f>'S1 M1 EMIC'!B293</f>
        <v>0</v>
      </c>
      <c r="B291" s="47">
        <f>'S1 M1 EMIC'!C293</f>
        <v>0</v>
      </c>
      <c r="C291" s="46">
        <f>'S1 M1 EMIC'!F293</f>
        <v>0</v>
      </c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7"/>
      <c r="T291" s="1"/>
    </row>
    <row r="292" spans="1:20" ht="30.6" customHeight="1" x14ac:dyDescent="0.25">
      <c r="A292" s="47">
        <f>'S1 M1 EMIC'!B294</f>
        <v>0</v>
      </c>
      <c r="B292" s="47">
        <f>'S1 M1 EMIC'!C294</f>
        <v>0</v>
      </c>
      <c r="C292" s="46">
        <f>'S1 M1 EMIC'!F294</f>
        <v>0</v>
      </c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7"/>
      <c r="T292" s="1"/>
    </row>
    <row r="293" spans="1:20" ht="30.6" customHeight="1" x14ac:dyDescent="0.25">
      <c r="A293" s="47">
        <f>'S1 M1 EMIC'!B295</f>
        <v>0</v>
      </c>
      <c r="B293" s="47">
        <f>'S1 M1 EMIC'!C295</f>
        <v>0</v>
      </c>
      <c r="C293" s="46">
        <f>'S1 M1 EMIC'!F295</f>
        <v>0</v>
      </c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7"/>
      <c r="T293" s="1"/>
    </row>
    <row r="294" spans="1:20" ht="30.6" customHeight="1" x14ac:dyDescent="0.25">
      <c r="A294" s="47">
        <f>'S1 M1 EMIC'!B296</f>
        <v>0</v>
      </c>
      <c r="B294" s="47">
        <f>'S1 M1 EMIC'!C296</f>
        <v>0</v>
      </c>
      <c r="C294" s="46">
        <f>'S1 M1 EMIC'!F296</f>
        <v>0</v>
      </c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7"/>
      <c r="T294" s="1"/>
    </row>
    <row r="295" spans="1:20" ht="30.6" customHeight="1" x14ac:dyDescent="0.25">
      <c r="A295" s="47">
        <f>'S1 M1 EMIC'!B297</f>
        <v>0</v>
      </c>
      <c r="B295" s="47">
        <f>'S1 M1 EMIC'!C297</f>
        <v>0</v>
      </c>
      <c r="C295" s="46">
        <f>'S1 M1 EMIC'!F297</f>
        <v>0</v>
      </c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7"/>
      <c r="T295" s="1"/>
    </row>
    <row r="296" spans="1:20" ht="30.6" customHeight="1" x14ac:dyDescent="0.25">
      <c r="A296" s="47">
        <f>'S1 M1 EMIC'!B298</f>
        <v>0</v>
      </c>
      <c r="B296" s="47">
        <f>'S1 M1 EMIC'!C298</f>
        <v>0</v>
      </c>
      <c r="C296" s="46">
        <f>'S1 M1 EMIC'!F298</f>
        <v>0</v>
      </c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7"/>
      <c r="T296" s="1"/>
    </row>
    <row r="297" spans="1:20" ht="30.6" customHeight="1" x14ac:dyDescent="0.25">
      <c r="A297" s="47">
        <f>'S1 M1 EMIC'!B299</f>
        <v>0</v>
      </c>
      <c r="B297" s="47">
        <f>'S1 M1 EMIC'!C299</f>
        <v>0</v>
      </c>
      <c r="C297" s="46">
        <f>'S1 M1 EMIC'!F299</f>
        <v>0</v>
      </c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7"/>
      <c r="T297" s="1"/>
    </row>
    <row r="298" spans="1:20" ht="30.6" customHeight="1" x14ac:dyDescent="0.25">
      <c r="A298" s="47">
        <f>'S1 M1 EMIC'!B300</f>
        <v>0</v>
      </c>
      <c r="B298" s="47">
        <f>'S1 M1 EMIC'!C300</f>
        <v>0</v>
      </c>
      <c r="C298" s="46">
        <f>'S1 M1 EMIC'!F300</f>
        <v>0</v>
      </c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7"/>
      <c r="T298" s="1"/>
    </row>
    <row r="299" spans="1:20" ht="30.6" customHeight="1" x14ac:dyDescent="0.25">
      <c r="A299" s="47">
        <f>'S1 M1 EMIC'!B301</f>
        <v>0</v>
      </c>
      <c r="B299" s="47">
        <f>'S1 M1 EMIC'!C301</f>
        <v>0</v>
      </c>
      <c r="C299" s="46">
        <f>'S1 M1 EMIC'!F301</f>
        <v>0</v>
      </c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7"/>
      <c r="T299" s="1"/>
    </row>
    <row r="300" spans="1:20" ht="30.6" customHeight="1" x14ac:dyDescent="0.25">
      <c r="A300" s="47">
        <f>'S1 M1 EMIC'!B302</f>
        <v>0</v>
      </c>
      <c r="B300" s="47">
        <f>'S1 M1 EMIC'!C302</f>
        <v>0</v>
      </c>
      <c r="C300" s="46">
        <f>'S1 M1 EMIC'!F302</f>
        <v>0</v>
      </c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7"/>
      <c r="T300" s="1"/>
    </row>
  </sheetData>
  <sheetProtection algorithmName="SHA-512" hashValue="mhFYF/w6BD0SyxOtHDMYOKu6OoPqFIfbzVwn8vlk7r8b1gu6gkaI6V3lLz/2fcv+F0uo4pF7sPIia89ZS8vgQg==" saltValue="RLMc9H2bpA4Zu9HHJjyaiA==" spinCount="100000" sheet="1" formatCells="0" insertRows="0"/>
  <mergeCells count="27">
    <mergeCell ref="A1:I6"/>
    <mergeCell ref="E7:F9"/>
    <mergeCell ref="H7:I9"/>
    <mergeCell ref="A7:A11"/>
    <mergeCell ref="G7:G9"/>
    <mergeCell ref="B7:B11"/>
    <mergeCell ref="C7:D9"/>
    <mergeCell ref="C10:D11"/>
    <mergeCell ref="E10:I11"/>
    <mergeCell ref="E13:G14"/>
    <mergeCell ref="E15:G16"/>
    <mergeCell ref="Q14:Q17"/>
    <mergeCell ref="R14:R17"/>
    <mergeCell ref="S14:S17"/>
    <mergeCell ref="H13:I14"/>
    <mergeCell ref="H15:I16"/>
    <mergeCell ref="M14:M17"/>
    <mergeCell ref="P14:P17"/>
    <mergeCell ref="P12:S13"/>
    <mergeCell ref="M12:O13"/>
    <mergeCell ref="N14:O17"/>
    <mergeCell ref="A13:A14"/>
    <mergeCell ref="B13:C14"/>
    <mergeCell ref="B15:C16"/>
    <mergeCell ref="D13:D14"/>
    <mergeCell ref="D15:D16"/>
    <mergeCell ref="A15:A16"/>
  </mergeCells>
  <conditionalFormatting sqref="A1:A17 A301:A999">
    <cfRule type="expression" dxfId="101" priority="9">
      <formula>$C1="Parcours Pédagogique"</formula>
    </cfRule>
    <cfRule type="expression" dxfId="100" priority="10">
      <formula>$C1="BLOC"</formula>
    </cfRule>
    <cfRule type="expression" dxfId="99" priority="11">
      <formula>$C1="OPTION"</formula>
    </cfRule>
  </conditionalFormatting>
  <conditionalFormatting sqref="A18:T18 A40:S300 A19:C39 L19:S39">
    <cfRule type="expression" dxfId="98" priority="22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97" priority="15">
      <formula>$D1="Modification"</formula>
    </cfRule>
    <cfRule type="expression" dxfId="96" priority="20">
      <formula>$D1="Création"</formula>
    </cfRule>
    <cfRule type="expression" dxfId="95" priority="21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94" priority="14">
      <formula>$D1="Modification MCC"</formula>
    </cfRule>
  </conditionalFormatting>
  <conditionalFormatting sqref="J1:J18 J40:J999">
    <cfRule type="expression" dxfId="93" priority="4">
      <formula>$I1="NON"</formula>
    </cfRule>
  </conditionalFormatting>
  <conditionalFormatting sqref="L18:L300">
    <cfRule type="expression" dxfId="92" priority="12">
      <formula>$K18="CT (Contrôle terminal)"</formula>
    </cfRule>
    <cfRule type="expression" dxfId="91" priority="13">
      <formula>$K18="CCI (CC Intégral)"</formula>
    </cfRule>
  </conditionalFormatting>
  <conditionalFormatting sqref="M1:M999">
    <cfRule type="expression" dxfId="90" priority="8">
      <formula>$K1="CT (Contrôle terminal)"</formula>
    </cfRule>
  </conditionalFormatting>
  <conditionalFormatting sqref="N1:O999">
    <cfRule type="expression" dxfId="89" priority="3">
      <formula>$K1="CCI (CC Intégral)"</formula>
    </cfRule>
  </conditionalFormatting>
  <conditionalFormatting sqref="P19:S300">
    <cfRule type="expression" dxfId="88" priority="5">
      <formula>$H$15="Session Unique"</formula>
    </cfRule>
  </conditionalFormatting>
  <conditionalFormatting sqref="Q1:R999">
    <cfRule type="expression" dxfId="87" priority="1">
      <formula>$P1="Autres"</formula>
    </cfRule>
  </conditionalFormatting>
  <conditionalFormatting sqref="S1:S999 T18">
    <cfRule type="expression" dxfId="86" priority="2">
      <formula>$P1="CT (Contrôle terminal)"</formula>
    </cfRule>
  </conditionalFormatting>
  <conditionalFormatting sqref="A18:T18 A40:S300 A19:C39 L19:S39">
    <cfRule type="expression" dxfId="85" priority="23">
      <formula>$C18="Modification"</formula>
    </cfRule>
    <cfRule type="expression" dxfId="84" priority="28">
      <formula>$C18="Création"</formula>
    </cfRule>
    <cfRule type="expression" dxfId="83" priority="30">
      <formula>$C18="Fermeture"</formula>
    </cfRule>
  </conditionalFormatting>
  <dataValidations count="6">
    <dataValidation type="list" allowBlank="1" showInputMessage="1" showErrorMessage="1" sqref="E40:I300" xr:uid="{DAABAE1A-65C1-4578-97AE-070BC24AB21B}">
      <formula1>"OUI, NON"</formula1>
    </dataValidation>
    <dataValidation type="list" allowBlank="1" showInputMessage="1" showErrorMessage="1" sqref="P19:P300" xr:uid="{4D3CFA86-B7DC-4169-B44C-0BAE718C6652}">
      <formula1>"CT (Contrôle terminal), Autres"</formula1>
    </dataValidation>
    <dataValidation type="list" allowBlank="1" showInputMessage="1" showErrorMessage="1" sqref="D1:D6" xr:uid="{F040DE49-CB3B-4E02-BE09-AC27666200BC}">
      <formula1>"Obligatoire, Facultatif, Complémentaire"</formula1>
    </dataValidation>
    <dataValidation type="list" allowBlank="1" showInputMessage="1" showErrorMessage="1" sqref="C19:C300" xr:uid="{DCA02C86-78EB-4147-A0E1-8CC20E6C42FB}">
      <formula1>"Modification MCC"</formula1>
    </dataValidation>
    <dataValidation type="list" allowBlank="1" showInputMessage="1" showErrorMessage="1" sqref="K40:K300" xr:uid="{C00D5B9C-D73C-431C-8361-873269DE6A28}">
      <formula1>List_Controle2</formula1>
    </dataValidation>
    <dataValidation type="list" allowBlank="1" showInputMessage="1" showErrorMessage="1" sqref="Q19:Q300 N19:N300" xr:uid="{264BAE7E-C9D8-410E-8DA4-5BCA365833A6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6"/>
  <dimension ref="A1:O302"/>
  <sheetViews>
    <sheetView zoomScale="55" zoomScaleNormal="55" workbookViewId="0">
      <pane ySplit="18" topLeftCell="A27" activePane="bottomLeft" state="frozen"/>
      <selection pane="bottomLeft" activeCell="D41" sqref="D41"/>
    </sheetView>
  </sheetViews>
  <sheetFormatPr baseColWidth="10" defaultColWidth="11.42578125" defaultRowHeight="15" x14ac:dyDescent="0.2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8.140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 x14ac:dyDescent="0.25">
      <c r="A1" s="129"/>
      <c r="B1" s="129"/>
      <c r="C1" s="129"/>
      <c r="D1" s="129"/>
      <c r="E1" s="129"/>
      <c r="F1" s="129"/>
      <c r="G1" s="129"/>
      <c r="H1" s="129"/>
      <c r="I1" s="129"/>
      <c r="J1" s="129"/>
    </row>
    <row r="2" spans="1:10" x14ac:dyDescent="0.25">
      <c r="A2" s="129"/>
      <c r="B2" s="129"/>
      <c r="C2" s="129"/>
      <c r="D2" s="129"/>
      <c r="E2" s="129"/>
      <c r="F2" s="129"/>
      <c r="G2" s="129"/>
      <c r="H2" s="129"/>
      <c r="I2" s="129"/>
      <c r="J2" s="129"/>
    </row>
    <row r="3" spans="1:10" x14ac:dyDescent="0.25">
      <c r="A3" s="129"/>
      <c r="B3" s="129"/>
      <c r="C3" s="129"/>
      <c r="D3" s="129"/>
      <c r="E3" s="129"/>
      <c r="F3" s="129"/>
      <c r="G3" s="129"/>
      <c r="H3" s="129"/>
      <c r="I3" s="129"/>
      <c r="J3" s="129"/>
    </row>
    <row r="4" spans="1:10" x14ac:dyDescent="0.25">
      <c r="A4" s="129"/>
      <c r="B4" s="129"/>
      <c r="C4" s="129"/>
      <c r="D4" s="129"/>
      <c r="E4" s="129"/>
      <c r="F4" s="129"/>
      <c r="G4" s="129"/>
      <c r="H4" s="129"/>
      <c r="I4" s="129"/>
      <c r="J4" s="129"/>
    </row>
    <row r="5" spans="1:10" x14ac:dyDescent="0.25">
      <c r="A5" s="129"/>
      <c r="B5" s="129"/>
      <c r="C5" s="129"/>
      <c r="D5" s="129"/>
      <c r="E5" s="129"/>
      <c r="F5" s="129"/>
      <c r="G5" s="129"/>
      <c r="H5" s="129"/>
      <c r="I5" s="129"/>
      <c r="J5" s="129"/>
    </row>
    <row r="6" spans="1:10" x14ac:dyDescent="0.25">
      <c r="A6" s="129"/>
      <c r="B6" s="129"/>
      <c r="C6" s="129"/>
      <c r="D6" s="129"/>
      <c r="E6" s="129"/>
      <c r="F6" s="129"/>
      <c r="G6" s="129"/>
      <c r="H6" s="129"/>
      <c r="I6" s="129"/>
      <c r="J6" s="129"/>
    </row>
    <row r="7" spans="1:10" ht="18" customHeight="1" x14ac:dyDescent="0.25">
      <c r="A7" s="114" t="s">
        <v>258</v>
      </c>
      <c r="B7" s="117" t="str">
        <f>'Fiche Générale'!B2</f>
        <v>CREATES</v>
      </c>
      <c r="C7" s="114" t="s">
        <v>259</v>
      </c>
      <c r="D7" s="114"/>
      <c r="E7" s="116" t="str">
        <f>'Fiche Générale'!B3</f>
        <v>Information, communication</v>
      </c>
      <c r="F7" s="117"/>
      <c r="G7" s="114" t="s">
        <v>260</v>
      </c>
      <c r="H7" s="128" t="str">
        <f>'Fiche Générale'!B4</f>
        <v>-</v>
      </c>
      <c r="I7" s="128"/>
      <c r="J7" s="128"/>
    </row>
    <row r="8" spans="1:10" ht="18" customHeight="1" x14ac:dyDescent="0.25">
      <c r="A8" s="114"/>
      <c r="B8" s="119"/>
      <c r="C8" s="114"/>
      <c r="D8" s="114"/>
      <c r="E8" s="118"/>
      <c r="F8" s="119"/>
      <c r="G8" s="114"/>
      <c r="H8" s="128"/>
      <c r="I8" s="128"/>
      <c r="J8" s="128"/>
    </row>
    <row r="9" spans="1:10" ht="18" customHeight="1" x14ac:dyDescent="0.25">
      <c r="A9" s="114"/>
      <c r="B9" s="119"/>
      <c r="C9" s="114"/>
      <c r="D9" s="114"/>
      <c r="E9" s="120"/>
      <c r="F9" s="121"/>
      <c r="G9" s="114"/>
      <c r="H9" s="128"/>
      <c r="I9" s="128"/>
      <c r="J9" s="128"/>
    </row>
    <row r="10" spans="1:10" ht="18" customHeight="1" x14ac:dyDescent="0.25">
      <c r="A10" s="114"/>
      <c r="B10" s="119"/>
      <c r="C10" s="115" t="s">
        <v>261</v>
      </c>
      <c r="D10" s="115"/>
      <c r="E10" s="122" t="str">
        <f>'Fiche Générale'!B12</f>
        <v>Master EMIC : Evènementiels, Musées, Ingénierie culturelle (patrimoine, arts actuels)</v>
      </c>
      <c r="F10" s="123"/>
      <c r="G10" s="123"/>
      <c r="H10" s="123"/>
      <c r="I10" s="123"/>
      <c r="J10" s="124"/>
    </row>
    <row r="11" spans="1:10" ht="18" customHeight="1" x14ac:dyDescent="0.25">
      <c r="A11" s="114"/>
      <c r="B11" s="121"/>
      <c r="C11" s="115"/>
      <c r="D11" s="115"/>
      <c r="E11" s="125"/>
      <c r="F11" s="126"/>
      <c r="G11" s="126"/>
      <c r="H11" s="126"/>
      <c r="I11" s="126"/>
      <c r="J11" s="127"/>
    </row>
    <row r="13" spans="1:10" x14ac:dyDescent="0.25">
      <c r="A13" s="130" t="s">
        <v>262</v>
      </c>
      <c r="B13" s="83" t="str">
        <f>'S1 M1 EMIC'!B13:B14</f>
        <v xml:space="preserve">1ère année </v>
      </c>
      <c r="C13" s="130" t="s">
        <v>264</v>
      </c>
      <c r="D13" s="130"/>
      <c r="E13" s="137">
        <f>'S1 M1 EMIC'!E13:F14</f>
        <v>0</v>
      </c>
      <c r="F13" s="137"/>
      <c r="G13" s="135" t="s">
        <v>265</v>
      </c>
      <c r="H13" s="80">
        <f>Calcul!D7</f>
        <v>297</v>
      </c>
      <c r="I13" s="80"/>
    </row>
    <row r="14" spans="1:10" x14ac:dyDescent="0.25">
      <c r="A14" s="130"/>
      <c r="B14" s="86"/>
      <c r="C14" s="130"/>
      <c r="D14" s="130"/>
      <c r="E14" s="137"/>
      <c r="F14" s="137"/>
      <c r="G14" s="136"/>
      <c r="H14" s="80"/>
      <c r="I14" s="80"/>
    </row>
    <row r="15" spans="1:10" x14ac:dyDescent="0.25">
      <c r="A15" s="130" t="s">
        <v>266</v>
      </c>
      <c r="B15" s="83" t="s">
        <v>225</v>
      </c>
      <c r="C15" s="131" t="s">
        <v>267</v>
      </c>
      <c r="D15" s="132"/>
      <c r="E15" s="130"/>
      <c r="F15" s="130"/>
      <c r="G15" s="135" t="s">
        <v>268</v>
      </c>
      <c r="H15" s="80">
        <f ca="1">Calcul!D20</f>
        <v>189</v>
      </c>
      <c r="I15" s="80"/>
    </row>
    <row r="16" spans="1:10" x14ac:dyDescent="0.25">
      <c r="A16" s="130"/>
      <c r="B16" s="86"/>
      <c r="C16" s="133"/>
      <c r="D16" s="134"/>
      <c r="E16" s="130"/>
      <c r="F16" s="130"/>
      <c r="G16" s="136"/>
      <c r="H16" s="80"/>
      <c r="I16" s="80"/>
    </row>
    <row r="17" spans="1:15" x14ac:dyDescent="0.25">
      <c r="I17" s="19"/>
      <c r="J17" s="19"/>
      <c r="K17" s="19"/>
      <c r="L17" s="19"/>
      <c r="M17" s="19"/>
      <c r="N17" s="19"/>
    </row>
    <row r="18" spans="1:15" ht="49.35" customHeight="1" x14ac:dyDescent="0.25">
      <c r="A18" s="3" t="s">
        <v>269</v>
      </c>
      <c r="B18" s="3" t="s">
        <v>270</v>
      </c>
      <c r="C18" s="3" t="s">
        <v>3</v>
      </c>
      <c r="D18" s="3" t="s">
        <v>271</v>
      </c>
      <c r="E18" s="3" t="s">
        <v>6</v>
      </c>
      <c r="F18" s="3" t="s">
        <v>5</v>
      </c>
      <c r="G18" s="3" t="s">
        <v>272</v>
      </c>
      <c r="H18" s="3" t="s">
        <v>144</v>
      </c>
      <c r="I18" s="3" t="s">
        <v>223</v>
      </c>
      <c r="J18" s="3" t="s">
        <v>228</v>
      </c>
      <c r="K18" s="3" t="s">
        <v>229</v>
      </c>
      <c r="L18" s="3" t="s">
        <v>273</v>
      </c>
      <c r="M18" s="3" t="s">
        <v>4</v>
      </c>
      <c r="N18" s="3" t="s">
        <v>274</v>
      </c>
      <c r="O18" s="4" t="s">
        <v>275</v>
      </c>
    </row>
    <row r="19" spans="1:15" s="18" customFormat="1" ht="43.35" customHeight="1" x14ac:dyDescent="0.25">
      <c r="A19" s="25"/>
      <c r="B19" s="5" t="s">
        <v>333</v>
      </c>
      <c r="C19" s="7" t="s">
        <v>12</v>
      </c>
      <c r="D19" s="7">
        <v>6</v>
      </c>
      <c r="E19" s="5"/>
      <c r="F19" s="5"/>
      <c r="G19" s="5"/>
      <c r="H19" s="7"/>
      <c r="I19" s="7"/>
      <c r="J19" s="7"/>
      <c r="K19" s="7"/>
      <c r="L19" s="7"/>
      <c r="M19" s="7"/>
      <c r="N19" s="5"/>
      <c r="O19" s="5" t="s">
        <v>334</v>
      </c>
    </row>
    <row r="20" spans="1:15" s="18" customFormat="1" ht="43.35" customHeight="1" x14ac:dyDescent="0.25">
      <c r="A20" s="25"/>
      <c r="B20" s="5" t="s">
        <v>335</v>
      </c>
      <c r="C20" s="7" t="s">
        <v>21</v>
      </c>
      <c r="D20" s="7"/>
      <c r="E20" s="5" t="s">
        <v>15</v>
      </c>
      <c r="F20" s="5" t="s">
        <v>14</v>
      </c>
      <c r="G20" s="5"/>
      <c r="H20" s="7" t="s">
        <v>213</v>
      </c>
      <c r="I20" s="7">
        <v>18</v>
      </c>
      <c r="J20" s="7"/>
      <c r="K20" s="7"/>
      <c r="L20" s="7"/>
      <c r="M20" s="7" t="s">
        <v>22</v>
      </c>
      <c r="N20" s="5" t="s">
        <v>281</v>
      </c>
      <c r="O20" s="5"/>
    </row>
    <row r="21" spans="1:15" s="18" customFormat="1" ht="43.35" customHeight="1" x14ac:dyDescent="0.25">
      <c r="A21" s="25"/>
      <c r="B21" s="5" t="s">
        <v>336</v>
      </c>
      <c r="C21" s="7" t="s">
        <v>21</v>
      </c>
      <c r="D21" s="7"/>
      <c r="E21" s="5" t="s">
        <v>15</v>
      </c>
      <c r="F21" s="5" t="s">
        <v>14</v>
      </c>
      <c r="G21" s="5"/>
      <c r="H21" s="7" t="s">
        <v>213</v>
      </c>
      <c r="I21" s="7">
        <v>18</v>
      </c>
      <c r="J21" s="7"/>
      <c r="K21" s="7"/>
      <c r="L21" s="7"/>
      <c r="M21" s="7" t="s">
        <v>13</v>
      </c>
      <c r="N21" s="5" t="s">
        <v>279</v>
      </c>
      <c r="O21" s="5"/>
    </row>
    <row r="22" spans="1:15" s="18" customFormat="1" ht="43.35" customHeight="1" x14ac:dyDescent="0.25">
      <c r="A22" s="25"/>
      <c r="B22" s="29" t="s">
        <v>337</v>
      </c>
      <c r="C22" s="7" t="s">
        <v>21</v>
      </c>
      <c r="D22" s="7"/>
      <c r="E22" s="5" t="s">
        <v>15</v>
      </c>
      <c r="F22" s="5" t="s">
        <v>14</v>
      </c>
      <c r="G22" s="5"/>
      <c r="H22" s="7" t="s">
        <v>213</v>
      </c>
      <c r="I22" s="7">
        <v>18</v>
      </c>
      <c r="J22" s="7"/>
      <c r="K22" s="7"/>
      <c r="L22" s="7"/>
      <c r="M22" s="7" t="s">
        <v>22</v>
      </c>
      <c r="N22" s="5" t="s">
        <v>283</v>
      </c>
      <c r="O22" s="5"/>
    </row>
    <row r="23" spans="1:15" ht="43.35" customHeight="1" x14ac:dyDescent="0.25">
      <c r="A23" s="24"/>
      <c r="B23" s="28" t="s">
        <v>338</v>
      </c>
      <c r="C23" s="11" t="s">
        <v>21</v>
      </c>
      <c r="D23" s="11"/>
      <c r="E23" s="6" t="s">
        <v>15</v>
      </c>
      <c r="F23" s="6" t="s">
        <v>14</v>
      </c>
      <c r="G23" s="6"/>
      <c r="H23" s="7" t="s">
        <v>213</v>
      </c>
      <c r="I23" s="7">
        <v>18</v>
      </c>
      <c r="J23" s="7"/>
      <c r="K23" s="7"/>
      <c r="L23" s="11"/>
      <c r="M23" s="11" t="s">
        <v>22</v>
      </c>
      <c r="N23" s="6" t="s">
        <v>285</v>
      </c>
      <c r="O23" s="6"/>
    </row>
    <row r="24" spans="1:15" ht="43.35" customHeight="1" x14ac:dyDescent="0.25">
      <c r="A24" s="25"/>
      <c r="B24" s="29" t="s">
        <v>339</v>
      </c>
      <c r="C24" s="7" t="s">
        <v>21</v>
      </c>
      <c r="D24" s="7"/>
      <c r="E24" s="5" t="s">
        <v>15</v>
      </c>
      <c r="F24" s="5" t="s">
        <v>14</v>
      </c>
      <c r="G24" s="5"/>
      <c r="H24" s="7" t="s">
        <v>191</v>
      </c>
      <c r="I24" s="7">
        <v>18</v>
      </c>
      <c r="J24" s="7"/>
      <c r="K24" s="7"/>
      <c r="L24" s="7"/>
      <c r="M24" s="7" t="s">
        <v>22</v>
      </c>
      <c r="N24" s="5" t="s">
        <v>340</v>
      </c>
      <c r="O24" s="5"/>
    </row>
    <row r="25" spans="1:15" ht="43.35" customHeight="1" x14ac:dyDescent="0.25">
      <c r="A25" s="25"/>
      <c r="B25" s="29" t="s">
        <v>341</v>
      </c>
      <c r="C25" s="7" t="s">
        <v>21</v>
      </c>
      <c r="D25" s="7"/>
      <c r="E25" s="5" t="s">
        <v>31</v>
      </c>
      <c r="F25" s="5" t="s">
        <v>14</v>
      </c>
      <c r="G25" s="5"/>
      <c r="H25" s="7"/>
      <c r="I25" s="7"/>
      <c r="J25" s="7"/>
      <c r="K25" s="7"/>
      <c r="L25" s="7"/>
      <c r="M25" s="7"/>
      <c r="N25" s="5"/>
      <c r="O25" s="5"/>
    </row>
    <row r="26" spans="1:15" ht="43.35" customHeight="1" x14ac:dyDescent="0.25">
      <c r="A26" s="25"/>
      <c r="B26" s="29" t="s">
        <v>288</v>
      </c>
      <c r="C26" s="7" t="s">
        <v>12</v>
      </c>
      <c r="D26" s="7">
        <v>6</v>
      </c>
      <c r="E26" s="5"/>
      <c r="F26" s="5"/>
      <c r="G26" s="5"/>
      <c r="H26" s="7" t="s">
        <v>213</v>
      </c>
      <c r="I26" s="7"/>
      <c r="J26" s="7"/>
      <c r="K26" s="7"/>
      <c r="L26" s="7"/>
      <c r="M26" s="7"/>
      <c r="N26" s="5"/>
      <c r="O26" s="5"/>
    </row>
    <row r="27" spans="1:15" ht="43.35" customHeight="1" x14ac:dyDescent="0.25">
      <c r="A27" s="25"/>
      <c r="B27" s="53" t="s">
        <v>342</v>
      </c>
      <c r="C27" s="7" t="s">
        <v>21</v>
      </c>
      <c r="D27" s="7"/>
      <c r="E27" s="5" t="s">
        <v>15</v>
      </c>
      <c r="F27" s="5" t="s">
        <v>14</v>
      </c>
      <c r="G27" s="5"/>
      <c r="H27" s="7" t="s">
        <v>213</v>
      </c>
      <c r="I27" s="7"/>
      <c r="J27" s="7">
        <v>12</v>
      </c>
      <c r="K27" s="7"/>
      <c r="L27" s="7"/>
      <c r="M27" s="7"/>
      <c r="N27" s="5"/>
      <c r="O27" s="5"/>
    </row>
    <row r="28" spans="1:15" ht="43.35" customHeight="1" thickBot="1" x14ac:dyDescent="0.3">
      <c r="A28" s="25"/>
      <c r="B28" s="60" t="s">
        <v>343</v>
      </c>
      <c r="C28" s="7" t="s">
        <v>21</v>
      </c>
      <c r="D28" s="7"/>
      <c r="E28" s="5" t="s">
        <v>15</v>
      </c>
      <c r="F28" s="5" t="s">
        <v>14</v>
      </c>
      <c r="G28" s="5"/>
      <c r="H28" s="7" t="s">
        <v>213</v>
      </c>
      <c r="I28" s="16"/>
      <c r="J28" s="7">
        <v>12</v>
      </c>
      <c r="K28" s="7"/>
      <c r="L28" s="7"/>
      <c r="M28" s="7"/>
      <c r="N28" s="5"/>
      <c r="O28" s="5"/>
    </row>
    <row r="29" spans="1:15" ht="43.35" customHeight="1" x14ac:dyDescent="0.25">
      <c r="A29" s="25"/>
      <c r="B29" s="29" t="s">
        <v>344</v>
      </c>
      <c r="C29" s="7" t="s">
        <v>12</v>
      </c>
      <c r="D29" s="7">
        <v>6</v>
      </c>
      <c r="E29" s="5"/>
      <c r="F29" s="5"/>
      <c r="G29" s="5"/>
      <c r="H29" s="7" t="s">
        <v>213</v>
      </c>
      <c r="I29" s="7"/>
      <c r="J29" s="7"/>
      <c r="K29" s="7"/>
      <c r="L29" s="7"/>
      <c r="M29" s="7"/>
      <c r="N29" s="5"/>
      <c r="O29" s="5"/>
    </row>
    <row r="30" spans="1:15" ht="43.35" customHeight="1" x14ac:dyDescent="0.25">
      <c r="A30" s="25"/>
      <c r="B30" s="61" t="s">
        <v>345</v>
      </c>
      <c r="C30" s="7" t="s">
        <v>21</v>
      </c>
      <c r="D30" s="7"/>
      <c r="E30" s="5" t="s">
        <v>15</v>
      </c>
      <c r="F30" s="5" t="s">
        <v>14</v>
      </c>
      <c r="G30" s="5"/>
      <c r="H30" s="7" t="s">
        <v>213</v>
      </c>
      <c r="I30" s="7"/>
      <c r="J30" s="7">
        <v>12</v>
      </c>
      <c r="K30" s="7"/>
      <c r="L30" s="7"/>
      <c r="M30" s="7"/>
      <c r="N30" s="5"/>
      <c r="O30" s="5"/>
    </row>
    <row r="31" spans="1:15" ht="43.35" customHeight="1" x14ac:dyDescent="0.25">
      <c r="A31" s="25"/>
      <c r="B31" s="61" t="s">
        <v>346</v>
      </c>
      <c r="C31" s="7" t="s">
        <v>21</v>
      </c>
      <c r="D31" s="7"/>
      <c r="E31" s="5" t="s">
        <v>15</v>
      </c>
      <c r="F31" s="5" t="s">
        <v>14</v>
      </c>
      <c r="G31" s="5"/>
      <c r="H31" s="7" t="s">
        <v>213</v>
      </c>
      <c r="I31" s="7"/>
      <c r="J31" s="7">
        <v>12</v>
      </c>
      <c r="K31" s="7"/>
      <c r="L31" s="7"/>
      <c r="M31" s="7"/>
      <c r="N31" s="5"/>
      <c r="O31" s="5"/>
    </row>
    <row r="32" spans="1:15" ht="43.35" customHeight="1" thickBot="1" x14ac:dyDescent="0.3">
      <c r="A32" s="25"/>
      <c r="B32" s="62" t="s">
        <v>347</v>
      </c>
      <c r="C32" s="7" t="s">
        <v>21</v>
      </c>
      <c r="D32" s="7"/>
      <c r="E32" s="5" t="s">
        <v>15</v>
      </c>
      <c r="F32" s="5" t="s">
        <v>14</v>
      </c>
      <c r="G32" s="5"/>
      <c r="H32" s="7" t="s">
        <v>213</v>
      </c>
      <c r="I32" s="7"/>
      <c r="J32" s="7">
        <v>12</v>
      </c>
      <c r="K32" s="7"/>
      <c r="L32" s="7"/>
      <c r="M32" s="7"/>
      <c r="N32" s="5"/>
      <c r="O32" s="5"/>
    </row>
    <row r="33" spans="1:15" ht="43.35" customHeight="1" x14ac:dyDescent="0.25">
      <c r="A33" s="25"/>
      <c r="B33" s="29" t="s">
        <v>348</v>
      </c>
      <c r="C33" s="7" t="s">
        <v>12</v>
      </c>
      <c r="D33" s="7">
        <v>3</v>
      </c>
      <c r="E33" s="5"/>
      <c r="F33" s="5"/>
      <c r="G33" s="5"/>
      <c r="H33" s="7" t="s">
        <v>213</v>
      </c>
      <c r="I33" s="7"/>
      <c r="J33" s="7"/>
      <c r="K33" s="7"/>
      <c r="L33" s="7"/>
      <c r="M33" s="7"/>
      <c r="N33" s="5"/>
      <c r="O33" s="5"/>
    </row>
    <row r="34" spans="1:15" ht="43.35" customHeight="1" x14ac:dyDescent="0.25">
      <c r="A34" s="25"/>
      <c r="B34" s="63" t="s">
        <v>349</v>
      </c>
      <c r="C34" s="7" t="s">
        <v>21</v>
      </c>
      <c r="D34" s="7"/>
      <c r="E34" s="5" t="s">
        <v>15</v>
      </c>
      <c r="F34" s="5" t="s">
        <v>14</v>
      </c>
      <c r="G34" s="5"/>
      <c r="H34" s="7" t="s">
        <v>213</v>
      </c>
      <c r="I34" s="7"/>
      <c r="J34" s="7">
        <v>18</v>
      </c>
      <c r="K34" s="7"/>
      <c r="L34" s="7"/>
      <c r="M34" s="7"/>
      <c r="N34" s="5"/>
      <c r="O34" s="5"/>
    </row>
    <row r="35" spans="1:15" ht="43.35" customHeight="1" x14ac:dyDescent="0.25">
      <c r="A35" s="25"/>
      <c r="B35" s="64" t="s">
        <v>350</v>
      </c>
      <c r="C35" s="7" t="s">
        <v>21</v>
      </c>
      <c r="D35" s="7"/>
      <c r="E35" s="5" t="s">
        <v>15</v>
      </c>
      <c r="F35" s="5" t="s">
        <v>23</v>
      </c>
      <c r="G35" s="5"/>
      <c r="H35" s="7" t="s">
        <v>213</v>
      </c>
      <c r="I35" s="7"/>
      <c r="J35" s="7">
        <v>18</v>
      </c>
      <c r="K35" s="7">
        <v>18</v>
      </c>
      <c r="L35" s="7"/>
      <c r="M35" s="7"/>
      <c r="N35" s="5"/>
      <c r="O35" s="5"/>
    </row>
    <row r="36" spans="1:15" ht="43.35" customHeight="1" thickBot="1" x14ac:dyDescent="0.3">
      <c r="A36" s="25"/>
      <c r="B36" s="65" t="s">
        <v>351</v>
      </c>
      <c r="C36" s="7" t="s">
        <v>21</v>
      </c>
      <c r="D36" s="7"/>
      <c r="E36" s="5" t="s">
        <v>15</v>
      </c>
      <c r="F36" s="5" t="s">
        <v>23</v>
      </c>
      <c r="G36" s="5"/>
      <c r="H36" s="7" t="s">
        <v>213</v>
      </c>
      <c r="I36" s="7"/>
      <c r="J36" s="7">
        <v>18</v>
      </c>
      <c r="K36" s="7"/>
      <c r="L36" s="7" t="s">
        <v>352</v>
      </c>
      <c r="M36" s="7"/>
      <c r="N36" s="5"/>
      <c r="O36" s="5"/>
    </row>
    <row r="37" spans="1:15" ht="43.35" customHeight="1" x14ac:dyDescent="0.25">
      <c r="A37" s="25"/>
      <c r="B37" s="29" t="s">
        <v>301</v>
      </c>
      <c r="C37" s="7" t="s">
        <v>12</v>
      </c>
      <c r="D37" s="7">
        <v>9</v>
      </c>
      <c r="E37" s="5"/>
      <c r="F37" s="5"/>
      <c r="G37" s="5"/>
      <c r="H37" s="7" t="s">
        <v>213</v>
      </c>
      <c r="I37" s="7"/>
      <c r="J37" s="7"/>
      <c r="K37" s="7"/>
      <c r="L37" s="7"/>
      <c r="M37" s="7"/>
      <c r="N37" s="5"/>
      <c r="O37" s="5"/>
    </row>
    <row r="38" spans="1:15" ht="43.35" customHeight="1" thickBot="1" x14ac:dyDescent="0.3">
      <c r="A38" s="25"/>
      <c r="B38" s="76" t="s">
        <v>302</v>
      </c>
      <c r="C38" s="7" t="s">
        <v>21</v>
      </c>
      <c r="D38" s="7"/>
      <c r="E38" s="5" t="s">
        <v>15</v>
      </c>
      <c r="F38" s="5" t="s">
        <v>14</v>
      </c>
      <c r="G38" s="5"/>
      <c r="H38" s="7" t="s">
        <v>213</v>
      </c>
      <c r="I38" s="7"/>
      <c r="J38" s="7">
        <v>15</v>
      </c>
      <c r="K38" s="7"/>
      <c r="L38" s="7"/>
      <c r="M38" s="7"/>
      <c r="N38" s="5"/>
      <c r="O38" s="5"/>
    </row>
    <row r="39" spans="1:15" ht="43.35" customHeight="1" thickBot="1" x14ac:dyDescent="0.3">
      <c r="A39" s="25"/>
      <c r="B39" s="77" t="s">
        <v>353</v>
      </c>
      <c r="C39" s="7" t="s">
        <v>21</v>
      </c>
      <c r="D39" s="7"/>
      <c r="E39" s="5" t="s">
        <v>15</v>
      </c>
      <c r="F39" s="5" t="s">
        <v>23</v>
      </c>
      <c r="G39" s="5"/>
      <c r="H39" s="7" t="s">
        <v>213</v>
      </c>
      <c r="I39" s="7"/>
      <c r="J39" s="7">
        <v>15</v>
      </c>
      <c r="K39" s="7"/>
      <c r="L39" s="7"/>
      <c r="M39" s="7"/>
      <c r="N39" s="5"/>
      <c r="O39" s="5" t="s">
        <v>304</v>
      </c>
    </row>
    <row r="40" spans="1:15" ht="43.35" customHeight="1" x14ac:dyDescent="0.25">
      <c r="A40" s="25"/>
      <c r="B40" s="78" t="s">
        <v>305</v>
      </c>
      <c r="C40" s="7" t="s">
        <v>21</v>
      </c>
      <c r="D40" s="7"/>
      <c r="E40" s="5" t="s">
        <v>15</v>
      </c>
      <c r="F40" s="5" t="s">
        <v>23</v>
      </c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 x14ac:dyDescent="0.25">
      <c r="A41" s="25"/>
      <c r="B41" s="29" t="s">
        <v>306</v>
      </c>
      <c r="C41" s="7" t="s">
        <v>12</v>
      </c>
      <c r="D41" s="7">
        <v>3</v>
      </c>
      <c r="E41" s="5" t="s">
        <v>24</v>
      </c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 x14ac:dyDescent="0.25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 x14ac:dyDescent="0.25">
      <c r="A43" s="25"/>
      <c r="B43" s="29"/>
      <c r="C43" s="7"/>
      <c r="D43" s="7"/>
      <c r="E43" s="5"/>
      <c r="F43" s="5"/>
      <c r="G43" s="5"/>
      <c r="H43" s="7"/>
      <c r="I43" s="7"/>
      <c r="J43" s="7"/>
      <c r="K43" s="7"/>
      <c r="L43" s="7"/>
      <c r="M43" s="7"/>
      <c r="N43" s="5"/>
      <c r="O43" s="5"/>
    </row>
    <row r="44" spans="1:15" ht="43.35" customHeight="1" x14ac:dyDescent="0.25">
      <c r="A44" s="25"/>
      <c r="B44" s="29"/>
      <c r="C44" s="7"/>
      <c r="D44" s="7"/>
      <c r="E44" s="5"/>
      <c r="F44" s="5"/>
      <c r="G44" s="5"/>
      <c r="H44" s="7"/>
      <c r="I44" s="7"/>
      <c r="J44" s="7"/>
      <c r="K44" s="7"/>
      <c r="L44" s="7"/>
      <c r="M44" s="7"/>
      <c r="N44" s="5"/>
      <c r="O44" s="5"/>
    </row>
    <row r="45" spans="1:15" ht="43.35" customHeight="1" x14ac:dyDescent="0.3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 x14ac:dyDescent="0.3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 x14ac:dyDescent="0.3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 x14ac:dyDescent="0.3">
      <c r="A48" s="26"/>
      <c r="B48" s="30"/>
      <c r="C48" s="7"/>
      <c r="D48" s="12"/>
      <c r="E48" s="8"/>
      <c r="F48" s="8"/>
      <c r="G48" s="8"/>
      <c r="H48" s="12"/>
      <c r="I48" s="7"/>
      <c r="J48" s="7"/>
      <c r="K48" s="7"/>
      <c r="L48" s="7"/>
      <c r="M48" s="7"/>
      <c r="N48" s="8"/>
      <c r="O48" s="8"/>
    </row>
    <row r="49" spans="1:15" ht="43.35" customHeight="1" x14ac:dyDescent="0.3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 x14ac:dyDescent="0.3">
      <c r="A50" s="26"/>
      <c r="B50" s="30"/>
      <c r="C50" s="7"/>
      <c r="D50" s="12"/>
      <c r="E50" s="8"/>
      <c r="F50" s="8"/>
      <c r="G50" s="8"/>
      <c r="H50" s="12"/>
      <c r="I50" s="16"/>
      <c r="J50" s="16"/>
      <c r="K50" s="7"/>
      <c r="L50" s="7"/>
      <c r="M50" s="7"/>
      <c r="N50" s="8"/>
      <c r="O50" s="8"/>
    </row>
    <row r="51" spans="1:15" ht="43.35" customHeight="1" x14ac:dyDescent="0.3">
      <c r="A51" s="26"/>
      <c r="B51" s="30"/>
      <c r="C51" s="7"/>
      <c r="D51" s="12"/>
      <c r="E51" s="8"/>
      <c r="F51" s="8"/>
      <c r="G51" s="8"/>
      <c r="H51" s="12"/>
      <c r="I51" s="7"/>
      <c r="J51" s="7"/>
      <c r="K51" s="7"/>
      <c r="L51" s="7"/>
      <c r="M51" s="7"/>
      <c r="N51" s="8"/>
      <c r="O51" s="8"/>
    </row>
    <row r="52" spans="1:15" ht="43.35" customHeight="1" x14ac:dyDescent="0.3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 x14ac:dyDescent="0.3">
      <c r="A53" s="27"/>
      <c r="B53" s="31"/>
      <c r="C53" s="15"/>
      <c r="D53" s="14"/>
      <c r="E53" s="9"/>
      <c r="F53" s="9"/>
      <c r="G53" s="9"/>
      <c r="H53" s="14"/>
      <c r="I53" s="15"/>
      <c r="J53" s="15"/>
      <c r="K53" s="15"/>
      <c r="L53" s="15"/>
      <c r="M53" s="15"/>
      <c r="N53" s="9"/>
      <c r="O53" s="9"/>
    </row>
    <row r="54" spans="1:15" ht="43.35" customHeight="1" x14ac:dyDescent="0.3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 x14ac:dyDescent="0.3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 x14ac:dyDescent="0.3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 x14ac:dyDescent="0.3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 x14ac:dyDescent="0.3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 x14ac:dyDescent="0.3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 x14ac:dyDescent="0.3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 x14ac:dyDescent="0.3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 x14ac:dyDescent="0.3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 x14ac:dyDescent="0.3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 x14ac:dyDescent="0.3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 x14ac:dyDescent="0.3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 x14ac:dyDescent="0.3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 x14ac:dyDescent="0.3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 x14ac:dyDescent="0.3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 x14ac:dyDescent="0.3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 x14ac:dyDescent="0.3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 x14ac:dyDescent="0.3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 x14ac:dyDescent="0.3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 x14ac:dyDescent="0.3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 x14ac:dyDescent="0.3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 x14ac:dyDescent="0.3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 x14ac:dyDescent="0.3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 x14ac:dyDescent="0.3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 x14ac:dyDescent="0.3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 x14ac:dyDescent="0.3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 x14ac:dyDescent="0.3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 x14ac:dyDescent="0.3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 x14ac:dyDescent="0.3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 x14ac:dyDescent="0.3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 x14ac:dyDescent="0.3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 x14ac:dyDescent="0.3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 x14ac:dyDescent="0.3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 x14ac:dyDescent="0.3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 x14ac:dyDescent="0.3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 x14ac:dyDescent="0.3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 x14ac:dyDescent="0.3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 x14ac:dyDescent="0.3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 x14ac:dyDescent="0.3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 x14ac:dyDescent="0.3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 x14ac:dyDescent="0.3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 x14ac:dyDescent="0.3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 x14ac:dyDescent="0.3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 x14ac:dyDescent="0.3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 x14ac:dyDescent="0.3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 x14ac:dyDescent="0.3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 x14ac:dyDescent="0.3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 x14ac:dyDescent="0.3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 x14ac:dyDescent="0.3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 x14ac:dyDescent="0.3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 x14ac:dyDescent="0.3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 x14ac:dyDescent="0.3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 x14ac:dyDescent="0.3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 x14ac:dyDescent="0.3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 x14ac:dyDescent="0.3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 x14ac:dyDescent="0.3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 x14ac:dyDescent="0.3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 x14ac:dyDescent="0.3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 x14ac:dyDescent="0.3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 x14ac:dyDescent="0.3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 x14ac:dyDescent="0.3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 x14ac:dyDescent="0.3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 x14ac:dyDescent="0.3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 x14ac:dyDescent="0.3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 x14ac:dyDescent="0.3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 x14ac:dyDescent="0.3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 x14ac:dyDescent="0.3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 x14ac:dyDescent="0.3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 x14ac:dyDescent="0.3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 x14ac:dyDescent="0.3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 x14ac:dyDescent="0.3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 x14ac:dyDescent="0.3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 x14ac:dyDescent="0.3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 x14ac:dyDescent="0.3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 x14ac:dyDescent="0.3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 x14ac:dyDescent="0.3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 x14ac:dyDescent="0.3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 x14ac:dyDescent="0.3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 x14ac:dyDescent="0.3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 x14ac:dyDescent="0.3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 x14ac:dyDescent="0.3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 x14ac:dyDescent="0.3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 x14ac:dyDescent="0.3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 x14ac:dyDescent="0.3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 x14ac:dyDescent="0.3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 x14ac:dyDescent="0.3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 x14ac:dyDescent="0.3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 x14ac:dyDescent="0.3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 x14ac:dyDescent="0.3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 x14ac:dyDescent="0.3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 x14ac:dyDescent="0.3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 x14ac:dyDescent="0.3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 x14ac:dyDescent="0.3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 x14ac:dyDescent="0.3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 x14ac:dyDescent="0.3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 x14ac:dyDescent="0.3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 x14ac:dyDescent="0.3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 x14ac:dyDescent="0.3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 x14ac:dyDescent="0.3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 x14ac:dyDescent="0.3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 x14ac:dyDescent="0.3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 x14ac:dyDescent="0.3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 x14ac:dyDescent="0.3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 x14ac:dyDescent="0.3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 x14ac:dyDescent="0.3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 x14ac:dyDescent="0.3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 x14ac:dyDescent="0.3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 x14ac:dyDescent="0.3">
      <c r="A161" s="26"/>
      <c r="B161" s="30"/>
      <c r="C161" s="7"/>
      <c r="D161" s="12"/>
      <c r="E161" s="8"/>
      <c r="F161" s="8"/>
      <c r="G161" s="8"/>
      <c r="H161" s="12"/>
      <c r="I161" s="7"/>
      <c r="J161" s="7"/>
      <c r="K161" s="7"/>
      <c r="L161" s="7"/>
      <c r="M161" s="7"/>
      <c r="N161" s="8"/>
      <c r="O161" s="8"/>
    </row>
    <row r="162" spans="1:15" ht="43.35" customHeight="1" x14ac:dyDescent="0.3">
      <c r="A162" s="26"/>
      <c r="B162" s="30"/>
      <c r="C162" s="7"/>
      <c r="D162" s="12"/>
      <c r="E162" s="8"/>
      <c r="F162" s="8"/>
      <c r="G162" s="8"/>
      <c r="H162" s="12"/>
      <c r="I162" s="7"/>
      <c r="J162" s="7"/>
      <c r="K162" s="7"/>
      <c r="L162" s="7"/>
      <c r="M162" s="7"/>
      <c r="N162" s="8"/>
      <c r="O162" s="8"/>
    </row>
    <row r="163" spans="1:15" ht="43.35" customHeight="1" x14ac:dyDescent="0.3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 x14ac:dyDescent="0.3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 x14ac:dyDescent="0.3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 x14ac:dyDescent="0.3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 x14ac:dyDescent="0.3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 x14ac:dyDescent="0.3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 x14ac:dyDescent="0.3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 x14ac:dyDescent="0.3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 x14ac:dyDescent="0.3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 x14ac:dyDescent="0.3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 x14ac:dyDescent="0.3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 x14ac:dyDescent="0.3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 x14ac:dyDescent="0.3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 x14ac:dyDescent="0.3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 x14ac:dyDescent="0.3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 x14ac:dyDescent="0.3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 x14ac:dyDescent="0.3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 x14ac:dyDescent="0.3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 x14ac:dyDescent="0.3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 x14ac:dyDescent="0.3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 x14ac:dyDescent="0.3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 x14ac:dyDescent="0.3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 x14ac:dyDescent="0.3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 x14ac:dyDescent="0.3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 x14ac:dyDescent="0.3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 x14ac:dyDescent="0.3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 x14ac:dyDescent="0.3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 x14ac:dyDescent="0.3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 x14ac:dyDescent="0.3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 x14ac:dyDescent="0.3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 x14ac:dyDescent="0.3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 x14ac:dyDescent="0.3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 x14ac:dyDescent="0.3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 x14ac:dyDescent="0.3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 x14ac:dyDescent="0.3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 x14ac:dyDescent="0.3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 x14ac:dyDescent="0.3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 x14ac:dyDescent="0.3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 x14ac:dyDescent="0.3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 x14ac:dyDescent="0.3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 x14ac:dyDescent="0.3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 x14ac:dyDescent="0.3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 x14ac:dyDescent="0.3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 x14ac:dyDescent="0.3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 x14ac:dyDescent="0.3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 x14ac:dyDescent="0.3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 x14ac:dyDescent="0.3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 x14ac:dyDescent="0.3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 x14ac:dyDescent="0.3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 x14ac:dyDescent="0.3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 x14ac:dyDescent="0.3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 x14ac:dyDescent="0.3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 x14ac:dyDescent="0.3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 x14ac:dyDescent="0.3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 x14ac:dyDescent="0.3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 x14ac:dyDescent="0.3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 x14ac:dyDescent="0.3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 x14ac:dyDescent="0.3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 x14ac:dyDescent="0.3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 x14ac:dyDescent="0.3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 x14ac:dyDescent="0.3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 x14ac:dyDescent="0.3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 x14ac:dyDescent="0.3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 x14ac:dyDescent="0.3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 x14ac:dyDescent="0.3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 x14ac:dyDescent="0.3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 x14ac:dyDescent="0.3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 x14ac:dyDescent="0.3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 x14ac:dyDescent="0.3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 x14ac:dyDescent="0.3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 x14ac:dyDescent="0.3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 x14ac:dyDescent="0.3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 x14ac:dyDescent="0.3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 x14ac:dyDescent="0.3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 x14ac:dyDescent="0.3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 x14ac:dyDescent="0.3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 x14ac:dyDescent="0.3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 x14ac:dyDescent="0.3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 x14ac:dyDescent="0.3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 x14ac:dyDescent="0.3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 x14ac:dyDescent="0.3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 x14ac:dyDescent="0.3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 x14ac:dyDescent="0.3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 x14ac:dyDescent="0.3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 x14ac:dyDescent="0.3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 x14ac:dyDescent="0.3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 x14ac:dyDescent="0.3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 x14ac:dyDescent="0.3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 x14ac:dyDescent="0.3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 x14ac:dyDescent="0.3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 x14ac:dyDescent="0.3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 x14ac:dyDescent="0.3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 x14ac:dyDescent="0.3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 x14ac:dyDescent="0.3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 x14ac:dyDescent="0.3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 x14ac:dyDescent="0.3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 x14ac:dyDescent="0.3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 x14ac:dyDescent="0.3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 x14ac:dyDescent="0.3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 x14ac:dyDescent="0.3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 x14ac:dyDescent="0.3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 x14ac:dyDescent="0.3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 x14ac:dyDescent="0.3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 x14ac:dyDescent="0.3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 x14ac:dyDescent="0.3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 x14ac:dyDescent="0.3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 x14ac:dyDescent="0.3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 x14ac:dyDescent="0.3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 x14ac:dyDescent="0.3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 x14ac:dyDescent="0.3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 x14ac:dyDescent="0.3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 x14ac:dyDescent="0.3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 x14ac:dyDescent="0.3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 x14ac:dyDescent="0.3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 x14ac:dyDescent="0.3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 x14ac:dyDescent="0.3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 x14ac:dyDescent="0.3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 x14ac:dyDescent="0.3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 x14ac:dyDescent="0.3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 x14ac:dyDescent="0.3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 x14ac:dyDescent="0.3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 x14ac:dyDescent="0.3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 x14ac:dyDescent="0.3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 x14ac:dyDescent="0.3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 x14ac:dyDescent="0.3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 x14ac:dyDescent="0.3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 x14ac:dyDescent="0.3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 x14ac:dyDescent="0.3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 x14ac:dyDescent="0.3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 x14ac:dyDescent="0.3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 x14ac:dyDescent="0.3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 x14ac:dyDescent="0.3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 x14ac:dyDescent="0.3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 x14ac:dyDescent="0.3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 x14ac:dyDescent="0.3">
      <c r="A297" s="26"/>
      <c r="B297" s="30"/>
      <c r="C297" s="7"/>
      <c r="D297" s="12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 x14ac:dyDescent="0.3">
      <c r="A298" s="26"/>
      <c r="B298" s="30"/>
      <c r="C298" s="7"/>
      <c r="D298" s="12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 x14ac:dyDescent="0.3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 x14ac:dyDescent="0.3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35" customHeight="1" x14ac:dyDescent="0.3">
      <c r="A301" s="26"/>
      <c r="B301" s="30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35" customHeight="1" x14ac:dyDescent="0.3">
      <c r="A302" s="26"/>
      <c r="B302" s="30"/>
      <c r="C302" s="7"/>
      <c r="D302" s="7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</sheetData>
  <sheetProtection algorithmName="SHA-512" hashValue="K7VpC51xgu12JaUsOfH9NNqkCtADmqT4iQiUUkL3bWzYxQjoPCfxSg0i4ilDFNPbcP5zJqMuokeu0nppsSaOGQ==" saltValue="lTyZt0JBzeILu1bC8wuGeg==" spinCount="100000" sheet="1" formatCells="0" insertRows="0"/>
  <mergeCells count="21">
    <mergeCell ref="G13:G14"/>
    <mergeCell ref="G15:G16"/>
    <mergeCell ref="H13:I14"/>
    <mergeCell ref="H15:I16"/>
    <mergeCell ref="A1:J6"/>
    <mergeCell ref="A7:A11"/>
    <mergeCell ref="B7:B11"/>
    <mergeCell ref="C7:D9"/>
    <mergeCell ref="E7:F9"/>
    <mergeCell ref="G7:G9"/>
    <mergeCell ref="H7:J9"/>
    <mergeCell ref="C10:D11"/>
    <mergeCell ref="E10:J11"/>
    <mergeCell ref="B13:B14"/>
    <mergeCell ref="C13:D14"/>
    <mergeCell ref="E13:F14"/>
    <mergeCell ref="A15:A16"/>
    <mergeCell ref="B15:B16"/>
    <mergeCell ref="C15:D16"/>
    <mergeCell ref="E15:F16"/>
    <mergeCell ref="A13:A14"/>
  </mergeCells>
  <conditionalFormatting sqref="A1:A1001 D1:E1001 G1:N1001">
    <cfRule type="expression" dxfId="82" priority="4">
      <formula>$C1="Option"</formula>
    </cfRule>
  </conditionalFormatting>
  <conditionalFormatting sqref="A1:O9 A10:E10 K10:O11 A11:D11 A12:O12 A13:H13 J13:O16 A14:F14 A15:H15 A16:F16 A17:O18 A19 C19:O19 A20:O38 A39:A40 C39:O40 A41:O1001">
    <cfRule type="expression" dxfId="81" priority="8">
      <formula>$F1="Modification"</formula>
    </cfRule>
    <cfRule type="expression" dxfId="80" priority="9">
      <formula>$F1="Création"</formula>
    </cfRule>
  </conditionalFormatting>
  <conditionalFormatting sqref="A1:O9 K10:O11 A12:O12 J13:O16 A17:O18 C19:O19 A20:O38 C39:O40 A41:O1001 A10:E10 A11:D11 A13:H13 A14:F14 A15:H15 A16:F16 A19 A39:A40">
    <cfRule type="expression" dxfId="79" priority="7">
      <formula>$F1="Fermeture"</formula>
    </cfRule>
  </conditionalFormatting>
  <conditionalFormatting sqref="B19">
    <cfRule type="expression" dxfId="78" priority="1">
      <formula>$F19="Fermeture"</formula>
    </cfRule>
    <cfRule type="expression" dxfId="77" priority="2">
      <formula>$F19="Modification"</formula>
    </cfRule>
    <cfRule type="expression" dxfId="76" priority="3">
      <formula>$F19="Création"</formula>
    </cfRule>
  </conditionalFormatting>
  <conditionalFormatting sqref="N1:N1001">
    <cfRule type="expression" dxfId="75" priority="6">
      <formula>$M1="Porteuse"</formula>
    </cfRule>
  </conditionalFormatting>
  <dataValidations count="6">
    <dataValidation type="list" allowBlank="1" showInputMessage="1" showErrorMessage="1" sqref="M19:M302" xr:uid="{479795C5-909B-4AE2-9881-EFE3319EB9D1}">
      <formula1>List_Mutualisation</formula1>
    </dataValidation>
    <dataValidation type="list" allowBlank="1" showInputMessage="1" showErrorMessage="1" sqref="H19:H302" xr:uid="{A3DDB933-5170-4C31-A89C-0731F28E5A87}">
      <formula1>List_CNU</formula1>
    </dataValidation>
    <dataValidation type="list" allowBlank="1" showInputMessage="1" showErrorMessage="1" sqref="C19:C302" xr:uid="{1BB5132C-B000-4A3F-A03B-07FE670CF54E}">
      <formula1>List_NatureELP</formula1>
    </dataValidation>
    <dataValidation type="list" allowBlank="1" showInputMessage="1" showErrorMessage="1" sqref="F19:F302" xr:uid="{5AE22C65-C596-4422-A99D-54C42B97053E}">
      <formula1>List_Statut</formula1>
    </dataValidation>
    <dataValidation type="list" allowBlank="1" showInputMessage="1" showErrorMessage="1" sqref="E19:E302" xr:uid="{BB0019CC-A090-4B55-B19B-528DE39AE908}">
      <formula1>List_Type</formula1>
    </dataValidation>
    <dataValidation type="list" allowBlank="1" showInputMessage="1" showErrorMessage="1" sqref="L19:L302" xr:uid="{B05CC459-7C99-4B2C-B94C-AF4A5061A536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F852D-9B9E-4BBE-9DCF-E00E5FBC408F}">
  <dimension ref="A1:S300"/>
  <sheetViews>
    <sheetView zoomScale="90" zoomScaleNormal="90" workbookViewId="0">
      <pane ySplit="18" topLeftCell="A34" activePane="bottomLeft" state="frozen"/>
      <selection activeCell="D25" sqref="D25"/>
      <selection pane="bottomLeft" activeCell="D39" sqref="D39"/>
    </sheetView>
  </sheetViews>
  <sheetFormatPr baseColWidth="10" defaultColWidth="11.42578125" defaultRowHeight="15" x14ac:dyDescent="0.2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5.4257812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</cols>
  <sheetData>
    <row r="1" spans="1:19" x14ac:dyDescent="0.25">
      <c r="A1" s="129"/>
      <c r="B1" s="129"/>
      <c r="C1" s="129"/>
      <c r="D1" s="129"/>
      <c r="E1" s="129"/>
      <c r="F1" s="129"/>
      <c r="G1" s="129"/>
      <c r="H1" s="129"/>
      <c r="I1" s="129"/>
      <c r="J1" s="38"/>
    </row>
    <row r="2" spans="1:19" x14ac:dyDescent="0.25">
      <c r="A2" s="129"/>
      <c r="B2" s="129"/>
      <c r="C2" s="129"/>
      <c r="D2" s="129"/>
      <c r="E2" s="129"/>
      <c r="F2" s="129"/>
      <c r="G2" s="129"/>
      <c r="H2" s="129"/>
      <c r="I2" s="129"/>
      <c r="J2" s="38"/>
    </row>
    <row r="3" spans="1:19" x14ac:dyDescent="0.25">
      <c r="A3" s="129"/>
      <c r="B3" s="129"/>
      <c r="C3" s="129"/>
      <c r="D3" s="129"/>
      <c r="E3" s="129"/>
      <c r="F3" s="129"/>
      <c r="G3" s="129"/>
      <c r="H3" s="129"/>
      <c r="I3" s="129"/>
      <c r="J3" s="38"/>
    </row>
    <row r="4" spans="1:19" x14ac:dyDescent="0.25">
      <c r="A4" s="129"/>
      <c r="B4" s="129"/>
      <c r="C4" s="129"/>
      <c r="D4" s="129"/>
      <c r="E4" s="129"/>
      <c r="F4" s="129"/>
      <c r="G4" s="129"/>
      <c r="H4" s="129"/>
      <c r="I4" s="129"/>
      <c r="J4" s="38"/>
    </row>
    <row r="5" spans="1:19" x14ac:dyDescent="0.25">
      <c r="A5" s="129"/>
      <c r="B5" s="129"/>
      <c r="C5" s="129"/>
      <c r="D5" s="129"/>
      <c r="E5" s="129"/>
      <c r="F5" s="129"/>
      <c r="G5" s="129"/>
      <c r="H5" s="129"/>
      <c r="I5" s="129"/>
      <c r="J5" s="38"/>
    </row>
    <row r="6" spans="1:19" x14ac:dyDescent="0.25">
      <c r="A6" s="129"/>
      <c r="B6" s="129"/>
      <c r="C6" s="129"/>
      <c r="D6" s="129"/>
      <c r="E6" s="129"/>
      <c r="F6" s="129"/>
      <c r="G6" s="129"/>
      <c r="H6" s="129"/>
      <c r="I6" s="129"/>
      <c r="J6" s="38"/>
    </row>
    <row r="7" spans="1:19" ht="14.45" customHeight="1" x14ac:dyDescent="0.25">
      <c r="A7" s="154" t="s">
        <v>307</v>
      </c>
      <c r="B7" s="153" t="str">
        <f>'Fiche Générale'!B2</f>
        <v>CREATES</v>
      </c>
      <c r="C7" s="114" t="s">
        <v>259</v>
      </c>
      <c r="D7" s="114"/>
      <c r="E7" s="151" t="str">
        <f>'Fiche Générale'!B3</f>
        <v>Information, communication</v>
      </c>
      <c r="F7" s="152"/>
      <c r="G7" s="114" t="s">
        <v>308</v>
      </c>
      <c r="H7" s="153" t="str">
        <f>'Fiche Générale'!B4</f>
        <v>-</v>
      </c>
      <c r="I7" s="153"/>
      <c r="J7" s="39"/>
      <c r="K7" s="23"/>
    </row>
    <row r="8" spans="1:19" ht="14.45" customHeight="1" x14ac:dyDescent="0.25">
      <c r="A8" s="155"/>
      <c r="B8" s="153"/>
      <c r="C8" s="114"/>
      <c r="D8" s="114"/>
      <c r="E8" s="151"/>
      <c r="F8" s="152"/>
      <c r="G8" s="114"/>
      <c r="H8" s="153"/>
      <c r="I8" s="153"/>
      <c r="J8" s="39"/>
      <c r="K8" s="23"/>
    </row>
    <row r="9" spans="1:19" ht="14.45" customHeight="1" x14ac:dyDescent="0.25">
      <c r="A9" s="155"/>
      <c r="B9" s="153"/>
      <c r="C9" s="114"/>
      <c r="D9" s="114"/>
      <c r="E9" s="151"/>
      <c r="F9" s="152"/>
      <c r="G9" s="114"/>
      <c r="H9" s="153"/>
      <c r="I9" s="153"/>
      <c r="J9" s="39"/>
      <c r="K9" s="23"/>
    </row>
    <row r="10" spans="1:19" ht="14.45" customHeight="1" x14ac:dyDescent="0.25">
      <c r="A10" s="155"/>
      <c r="B10" s="153"/>
      <c r="C10" s="115" t="s">
        <v>261</v>
      </c>
      <c r="D10" s="115"/>
      <c r="E10" s="122" t="str">
        <f>'Fiche Générale'!B12</f>
        <v>Master EMIC : Evènementiels, Musées, Ingénierie culturelle (patrimoine, arts actuels)</v>
      </c>
      <c r="F10" s="123"/>
      <c r="G10" s="123"/>
      <c r="H10" s="123"/>
      <c r="I10" s="124"/>
      <c r="J10" s="40"/>
      <c r="K10" s="23"/>
    </row>
    <row r="11" spans="1:19" ht="14.45" customHeight="1" x14ac:dyDescent="0.25">
      <c r="A11" s="156"/>
      <c r="B11" s="153"/>
      <c r="C11" s="115"/>
      <c r="D11" s="115"/>
      <c r="E11" s="125"/>
      <c r="F11" s="126"/>
      <c r="G11" s="126"/>
      <c r="H11" s="126"/>
      <c r="I11" s="127"/>
      <c r="J11" s="40"/>
      <c r="K11" s="23"/>
    </row>
    <row r="12" spans="1:19" x14ac:dyDescent="0.25">
      <c r="C12" s="18"/>
      <c r="I12" s="13"/>
      <c r="J12" s="13"/>
      <c r="M12" s="131" t="s">
        <v>309</v>
      </c>
      <c r="N12" s="132"/>
      <c r="O12" s="147"/>
      <c r="P12" s="131" t="s">
        <v>310</v>
      </c>
      <c r="Q12" s="132"/>
      <c r="R12" s="132"/>
      <c r="S12" s="147"/>
    </row>
    <row r="13" spans="1:19" x14ac:dyDescent="0.25">
      <c r="A13" s="135" t="s">
        <v>262</v>
      </c>
      <c r="B13" s="80" t="str">
        <f>'S2 M1 EMIC'!B13:B14</f>
        <v xml:space="preserve">1ère année </v>
      </c>
      <c r="C13" s="80"/>
      <c r="D13" s="135" t="s">
        <v>311</v>
      </c>
      <c r="E13" s="137">
        <f>'S2 M1 EMIC'!E13:F14</f>
        <v>0</v>
      </c>
      <c r="F13" s="137"/>
      <c r="G13" s="137"/>
      <c r="H13" s="130" t="s">
        <v>312</v>
      </c>
      <c r="I13" s="130"/>
      <c r="J13" s="41"/>
      <c r="M13" s="133"/>
      <c r="N13" s="134"/>
      <c r="O13" s="148"/>
      <c r="P13" s="133"/>
      <c r="Q13" s="134"/>
      <c r="R13" s="134"/>
      <c r="S13" s="148"/>
    </row>
    <row r="14" spans="1:19" x14ac:dyDescent="0.25">
      <c r="A14" s="136"/>
      <c r="B14" s="80"/>
      <c r="C14" s="80"/>
      <c r="D14" s="136"/>
      <c r="E14" s="137"/>
      <c r="F14" s="137"/>
      <c r="G14" s="137"/>
      <c r="H14" s="130"/>
      <c r="I14" s="130"/>
      <c r="J14" s="41"/>
      <c r="M14" s="130" t="s">
        <v>313</v>
      </c>
      <c r="N14" s="131" t="s">
        <v>314</v>
      </c>
      <c r="O14" s="147"/>
      <c r="P14" s="129"/>
      <c r="Q14" s="138"/>
      <c r="R14" s="141"/>
      <c r="S14" s="135"/>
    </row>
    <row r="15" spans="1:19" x14ac:dyDescent="0.25">
      <c r="A15" s="135" t="s">
        <v>315</v>
      </c>
      <c r="B15" s="82" t="str">
        <f>'S2 M1 EMIC'!B15:B16</f>
        <v>Semestre 2</v>
      </c>
      <c r="C15" s="83"/>
      <c r="D15" s="135" t="s">
        <v>316</v>
      </c>
      <c r="E15" s="137">
        <f>'S2 M1 EMIC'!E15:F16</f>
        <v>0</v>
      </c>
      <c r="F15" s="137"/>
      <c r="G15" s="137"/>
      <c r="H15" s="143" t="str">
        <f>'Fiche Générale'!B5</f>
        <v>Session Unique</v>
      </c>
      <c r="I15" s="144"/>
      <c r="J15" s="42"/>
      <c r="M15" s="130"/>
      <c r="N15" s="149"/>
      <c r="O15" s="150"/>
      <c r="P15" s="129"/>
      <c r="Q15" s="139"/>
      <c r="R15" s="141"/>
      <c r="S15" s="142"/>
    </row>
    <row r="16" spans="1:19" x14ac:dyDescent="0.25">
      <c r="A16" s="136"/>
      <c r="B16" s="85"/>
      <c r="C16" s="86"/>
      <c r="D16" s="136"/>
      <c r="E16" s="137"/>
      <c r="F16" s="137"/>
      <c r="G16" s="137"/>
      <c r="H16" s="145"/>
      <c r="I16" s="146"/>
      <c r="J16" s="42"/>
      <c r="M16" s="130"/>
      <c r="N16" s="149"/>
      <c r="O16" s="150"/>
      <c r="P16" s="129"/>
      <c r="Q16" s="139"/>
      <c r="R16" s="141"/>
      <c r="S16" s="142"/>
    </row>
    <row r="17" spans="1:19" x14ac:dyDescent="0.25">
      <c r="L17" s="19"/>
      <c r="M17" s="130"/>
      <c r="N17" s="133"/>
      <c r="O17" s="148"/>
      <c r="P17" s="129"/>
      <c r="Q17" s="140"/>
      <c r="R17" s="141"/>
      <c r="S17" s="136"/>
    </row>
    <row r="18" spans="1:19" ht="59.45" customHeight="1" x14ac:dyDescent="0.25">
      <c r="A18" s="3" t="s">
        <v>317</v>
      </c>
      <c r="B18" s="43" t="s">
        <v>318</v>
      </c>
      <c r="C18" s="3" t="s">
        <v>5</v>
      </c>
      <c r="D18" s="3" t="s">
        <v>319</v>
      </c>
      <c r="E18" s="3" t="s">
        <v>320</v>
      </c>
      <c r="F18" s="3" t="s">
        <v>321</v>
      </c>
      <c r="G18" s="3" t="s">
        <v>322</v>
      </c>
      <c r="H18" s="3" t="s">
        <v>323</v>
      </c>
      <c r="I18" s="3" t="s">
        <v>324</v>
      </c>
      <c r="J18" s="3" t="s">
        <v>354</v>
      </c>
      <c r="K18" s="3" t="s">
        <v>326</v>
      </c>
      <c r="L18" s="3" t="s">
        <v>327</v>
      </c>
      <c r="M18" s="3" t="s">
        <v>328</v>
      </c>
      <c r="N18" s="3" t="s">
        <v>318</v>
      </c>
      <c r="O18" s="3" t="s">
        <v>329</v>
      </c>
      <c r="P18" s="3" t="s">
        <v>330</v>
      </c>
      <c r="Q18" s="3" t="s">
        <v>318</v>
      </c>
      <c r="R18" s="3" t="s">
        <v>329</v>
      </c>
      <c r="S18" s="4" t="s">
        <v>331</v>
      </c>
    </row>
    <row r="19" spans="1:19" ht="30.6" customHeight="1" x14ac:dyDescent="0.25">
      <c r="A19" s="47" t="str">
        <f>'S2 M1 EMIC'!B19</f>
        <v>UE 1 : Théorie des SIC 2</v>
      </c>
      <c r="B19" s="47" t="str">
        <f>'S2 M1 EMIC'!C19</f>
        <v>UE</v>
      </c>
      <c r="C19" s="46">
        <f>'S2 M1 EMIC'!F19</f>
        <v>0</v>
      </c>
      <c r="D19" s="157">
        <v>1</v>
      </c>
      <c r="E19" s="157" t="s">
        <v>388</v>
      </c>
      <c r="F19" s="157" t="s">
        <v>388</v>
      </c>
      <c r="G19" s="158" t="s">
        <v>388</v>
      </c>
      <c r="H19" s="158" t="s">
        <v>388</v>
      </c>
      <c r="I19" s="158" t="s">
        <v>389</v>
      </c>
      <c r="J19" s="159"/>
      <c r="K19" s="158" t="s">
        <v>9</v>
      </c>
      <c r="L19" s="44"/>
      <c r="M19" s="44"/>
      <c r="N19" s="44"/>
      <c r="O19" s="44"/>
      <c r="P19" s="44"/>
      <c r="Q19" s="44"/>
      <c r="R19" s="44"/>
      <c r="S19" s="12"/>
    </row>
    <row r="20" spans="1:19" ht="30.6" customHeight="1" x14ac:dyDescent="0.25">
      <c r="A20" s="47" t="str">
        <f>'S2 M1 EMIC'!B20</f>
        <v>Des humanités numériques aux digital studies</v>
      </c>
      <c r="B20" s="47" t="str">
        <f>'S2 M1 EMIC'!C20</f>
        <v>ECUE</v>
      </c>
      <c r="C20" s="46" t="str">
        <f>'S2 M1 EMIC'!F20</f>
        <v>Création</v>
      </c>
      <c r="D20" s="162">
        <v>1</v>
      </c>
      <c r="E20" s="162" t="s">
        <v>388</v>
      </c>
      <c r="F20" s="162" t="s">
        <v>388</v>
      </c>
      <c r="G20" s="163" t="s">
        <v>389</v>
      </c>
      <c r="H20" s="163" t="s">
        <v>389</v>
      </c>
      <c r="I20" s="163" t="s">
        <v>388</v>
      </c>
      <c r="J20" s="163">
        <v>10</v>
      </c>
      <c r="K20" s="163" t="s">
        <v>9</v>
      </c>
      <c r="L20" s="44"/>
      <c r="M20" s="44"/>
      <c r="N20" s="44"/>
      <c r="O20" s="44"/>
      <c r="P20" s="44" t="s">
        <v>18</v>
      </c>
      <c r="Q20" s="44"/>
      <c r="R20" s="44"/>
      <c r="S20" s="12"/>
    </row>
    <row r="21" spans="1:19" ht="30.6" customHeight="1" x14ac:dyDescent="0.25">
      <c r="A21" s="47" t="str">
        <f>'S2 M1 EMIC'!B21</f>
        <v>Théories et pratiques de la médiation culturelle</v>
      </c>
      <c r="B21" s="47" t="str">
        <f>'S2 M1 EMIC'!C21</f>
        <v>ECUE</v>
      </c>
      <c r="C21" s="46" t="str">
        <f>'S2 M1 EMIC'!F21</f>
        <v>Création</v>
      </c>
      <c r="D21" s="162">
        <v>1</v>
      </c>
      <c r="E21" s="162" t="s">
        <v>388</v>
      </c>
      <c r="F21" s="162" t="s">
        <v>388</v>
      </c>
      <c r="G21" s="163" t="s">
        <v>389</v>
      </c>
      <c r="H21" s="163" t="s">
        <v>389</v>
      </c>
      <c r="I21" s="163" t="s">
        <v>388</v>
      </c>
      <c r="J21" s="163">
        <v>10</v>
      </c>
      <c r="K21" s="163" t="s">
        <v>9</v>
      </c>
      <c r="L21" s="44"/>
      <c r="M21" s="44"/>
      <c r="N21" s="44"/>
      <c r="O21" s="44"/>
      <c r="P21" s="44"/>
      <c r="Q21" s="44"/>
      <c r="R21" s="44"/>
      <c r="S21" s="12"/>
    </row>
    <row r="22" spans="1:19" ht="30.6" customHeight="1" x14ac:dyDescent="0.25">
      <c r="A22" s="47" t="str">
        <f>'S2 M1 EMIC'!B22</f>
        <v>User Experience Design (UXD)</v>
      </c>
      <c r="B22" s="47" t="str">
        <f>'S2 M1 EMIC'!C22</f>
        <v>ECUE</v>
      </c>
      <c r="C22" s="46" t="str">
        <f>'S2 M1 EMIC'!F22</f>
        <v>Création</v>
      </c>
      <c r="D22" s="162">
        <v>1</v>
      </c>
      <c r="E22" s="162" t="s">
        <v>388</v>
      </c>
      <c r="F22" s="162" t="s">
        <v>388</v>
      </c>
      <c r="G22" s="163" t="s">
        <v>389</v>
      </c>
      <c r="H22" s="163" t="s">
        <v>389</v>
      </c>
      <c r="I22" s="163" t="s">
        <v>388</v>
      </c>
      <c r="J22" s="163">
        <v>10</v>
      </c>
      <c r="K22" s="163" t="s">
        <v>9</v>
      </c>
      <c r="L22" s="44"/>
      <c r="M22" s="44"/>
      <c r="N22" s="44"/>
      <c r="O22" s="44"/>
      <c r="P22" s="44"/>
      <c r="Q22" s="44"/>
      <c r="R22" s="44"/>
      <c r="S22" s="12"/>
    </row>
    <row r="23" spans="1:19" ht="30.6" customHeight="1" x14ac:dyDescent="0.25">
      <c r="A23" s="47" t="str">
        <f>'S2 M1 EMIC'!B23</f>
        <v>Culture d'entreprise et Stratégies de Comm des Orga</v>
      </c>
      <c r="B23" s="47" t="str">
        <f>'S2 M1 EMIC'!C23</f>
        <v>ECUE</v>
      </c>
      <c r="C23" s="46" t="str">
        <f>'S2 M1 EMIC'!F23</f>
        <v>Création</v>
      </c>
      <c r="D23" s="162">
        <v>1</v>
      </c>
      <c r="E23" s="162" t="s">
        <v>388</v>
      </c>
      <c r="F23" s="162" t="s">
        <v>388</v>
      </c>
      <c r="G23" s="163" t="s">
        <v>389</v>
      </c>
      <c r="H23" s="163" t="s">
        <v>389</v>
      </c>
      <c r="I23" s="163" t="s">
        <v>388</v>
      </c>
      <c r="J23" s="163">
        <v>10</v>
      </c>
      <c r="K23" s="163" t="s">
        <v>9</v>
      </c>
      <c r="L23" s="44"/>
      <c r="M23" s="44"/>
      <c r="N23" s="44"/>
      <c r="O23" s="44"/>
      <c r="P23" s="44"/>
      <c r="Q23" s="44"/>
      <c r="R23" s="44"/>
      <c r="S23" s="12"/>
    </row>
    <row r="24" spans="1:19" ht="30.6" customHeight="1" x14ac:dyDescent="0.25">
      <c r="A24" s="47" t="str">
        <f>'S2 M1 EMIC'!B24</f>
        <v>Introduction à l'IA</v>
      </c>
      <c r="B24" s="47" t="str">
        <f>'S2 M1 EMIC'!C24</f>
        <v>ECUE</v>
      </c>
      <c r="C24" s="46" t="str">
        <f>'S2 M1 EMIC'!F24</f>
        <v>Création</v>
      </c>
      <c r="D24" s="162">
        <v>1</v>
      </c>
      <c r="E24" s="162" t="s">
        <v>388</v>
      </c>
      <c r="F24" s="162" t="s">
        <v>388</v>
      </c>
      <c r="G24" s="163" t="s">
        <v>389</v>
      </c>
      <c r="H24" s="163" t="s">
        <v>389</v>
      </c>
      <c r="I24" s="163" t="s">
        <v>388</v>
      </c>
      <c r="J24" s="163">
        <v>10</v>
      </c>
      <c r="K24" s="163" t="s">
        <v>9</v>
      </c>
      <c r="L24" s="44"/>
      <c r="M24" s="44"/>
      <c r="N24" s="44"/>
      <c r="O24" s="44"/>
      <c r="P24" s="44"/>
      <c r="Q24" s="44"/>
      <c r="R24" s="44"/>
      <c r="S24" s="12"/>
    </row>
    <row r="25" spans="1:19" ht="30.6" customHeight="1" x14ac:dyDescent="0.25">
      <c r="A25" s="47" t="str">
        <f>'S2 M1 EMIC'!B25</f>
        <v>Participation à des séminaires CREATES (SFRI)</v>
      </c>
      <c r="B25" s="47" t="str">
        <f>'S2 M1 EMIC'!C25</f>
        <v>ECUE</v>
      </c>
      <c r="C25" s="46" t="str">
        <f>'S2 M1 EMIC'!F25</f>
        <v>Création</v>
      </c>
      <c r="D25" s="162">
        <v>1</v>
      </c>
      <c r="E25" s="162" t="s">
        <v>389</v>
      </c>
      <c r="F25" s="162" t="s">
        <v>389</v>
      </c>
      <c r="G25" s="163"/>
      <c r="H25" s="163"/>
      <c r="I25" s="163"/>
      <c r="J25" s="163"/>
      <c r="K25" s="163"/>
      <c r="L25" s="44"/>
      <c r="M25" s="44"/>
      <c r="N25" s="44"/>
      <c r="O25" s="44"/>
      <c r="P25" s="44"/>
      <c r="Q25" s="44"/>
      <c r="R25" s="44"/>
      <c r="S25" s="12"/>
    </row>
    <row r="26" spans="1:19" ht="30.6" customHeight="1" x14ac:dyDescent="0.25">
      <c r="A26" s="47" t="str">
        <f>'S2 M1 EMIC'!B26</f>
        <v>UE 2 : Organisation, diffusion, dynamique de la culture</v>
      </c>
      <c r="B26" s="47" t="str">
        <f>'S2 M1 EMIC'!C26</f>
        <v>UE</v>
      </c>
      <c r="C26" s="46">
        <f>'S2 M1 EMIC'!F26</f>
        <v>0</v>
      </c>
      <c r="D26" s="157">
        <v>1</v>
      </c>
      <c r="E26" s="157" t="s">
        <v>388</v>
      </c>
      <c r="F26" s="157" t="s">
        <v>388</v>
      </c>
      <c r="G26" s="158" t="s">
        <v>388</v>
      </c>
      <c r="H26" s="158" t="s">
        <v>388</v>
      </c>
      <c r="I26" s="158" t="s">
        <v>389</v>
      </c>
      <c r="J26" s="159"/>
      <c r="K26" s="158" t="s">
        <v>9</v>
      </c>
      <c r="L26" s="44"/>
      <c r="M26" s="44"/>
      <c r="N26" s="44"/>
      <c r="O26" s="44"/>
      <c r="P26" s="44"/>
      <c r="Q26" s="44"/>
      <c r="R26" s="44"/>
      <c r="S26" s="12"/>
    </row>
    <row r="27" spans="1:19" ht="30.6" customHeight="1" x14ac:dyDescent="0.25">
      <c r="A27" s="47" t="str">
        <f>'S2 M1 EMIC'!B27</f>
        <v>Tiers-Lieux et communs culturels : approches collaboratives</v>
      </c>
      <c r="B27" s="47" t="str">
        <f>'S2 M1 EMIC'!C27</f>
        <v>ECUE</v>
      </c>
      <c r="C27" s="46" t="str">
        <f>'S2 M1 EMIC'!F27</f>
        <v>Création</v>
      </c>
      <c r="D27" s="162">
        <v>1</v>
      </c>
      <c r="E27" s="162" t="s">
        <v>388</v>
      </c>
      <c r="F27" s="162" t="s">
        <v>388</v>
      </c>
      <c r="G27" s="163" t="s">
        <v>389</v>
      </c>
      <c r="H27" s="163" t="s">
        <v>389</v>
      </c>
      <c r="I27" s="163" t="s">
        <v>388</v>
      </c>
      <c r="J27" s="163">
        <v>10</v>
      </c>
      <c r="K27" s="163" t="s">
        <v>9</v>
      </c>
      <c r="L27" s="44"/>
      <c r="M27" s="44"/>
      <c r="N27" s="44"/>
      <c r="O27" s="44"/>
      <c r="P27" s="44"/>
      <c r="Q27" s="44"/>
      <c r="R27" s="44"/>
      <c r="S27" s="12"/>
    </row>
    <row r="28" spans="1:19" ht="30.6" customHeight="1" x14ac:dyDescent="0.25">
      <c r="A28" s="47" t="str">
        <f>'S2 M1 EMIC'!B28</f>
        <v>Nouveaux territoires de l'art et innovation sociale et économique</v>
      </c>
      <c r="B28" s="47" t="str">
        <f>'S2 M1 EMIC'!C28</f>
        <v>ECUE</v>
      </c>
      <c r="C28" s="46" t="str">
        <f>'S2 M1 EMIC'!F28</f>
        <v>Création</v>
      </c>
      <c r="D28" s="162">
        <v>1</v>
      </c>
      <c r="E28" s="162" t="s">
        <v>388</v>
      </c>
      <c r="F28" s="162" t="s">
        <v>388</v>
      </c>
      <c r="G28" s="163" t="s">
        <v>389</v>
      </c>
      <c r="H28" s="163" t="s">
        <v>389</v>
      </c>
      <c r="I28" s="163" t="s">
        <v>388</v>
      </c>
      <c r="J28" s="163">
        <v>10</v>
      </c>
      <c r="K28" s="163" t="s">
        <v>9</v>
      </c>
      <c r="L28" s="44"/>
      <c r="M28" s="44"/>
      <c r="N28" s="44"/>
      <c r="O28" s="44"/>
      <c r="P28" s="44"/>
      <c r="Q28" s="44"/>
      <c r="R28" s="44"/>
      <c r="S28" s="12"/>
    </row>
    <row r="29" spans="1:19" ht="30.6" customHeight="1" x14ac:dyDescent="0.25">
      <c r="A29" s="47" t="str">
        <f>'S2 M1 EMIC'!B29</f>
        <v>UE3 : Ingénierie culturelle : Les publics</v>
      </c>
      <c r="B29" s="47" t="str">
        <f>'S2 M1 EMIC'!C29</f>
        <v>UE</v>
      </c>
      <c r="C29" s="46">
        <f>'S2 M1 EMIC'!F29</f>
        <v>0</v>
      </c>
      <c r="D29" s="157">
        <v>1</v>
      </c>
      <c r="E29" s="157" t="s">
        <v>388</v>
      </c>
      <c r="F29" s="157" t="s">
        <v>388</v>
      </c>
      <c r="G29" s="158" t="s">
        <v>388</v>
      </c>
      <c r="H29" s="158" t="s">
        <v>388</v>
      </c>
      <c r="I29" s="158" t="s">
        <v>389</v>
      </c>
      <c r="J29" s="159"/>
      <c r="K29" s="158" t="s">
        <v>9</v>
      </c>
      <c r="L29" s="44"/>
      <c r="M29" s="44"/>
      <c r="N29" s="44"/>
      <c r="O29" s="44"/>
      <c r="P29" s="44"/>
      <c r="Q29" s="44"/>
      <c r="R29" s="44"/>
      <c r="S29" s="12"/>
    </row>
    <row r="30" spans="1:19" ht="30.6" customHeight="1" x14ac:dyDescent="0.25">
      <c r="A30" s="47" t="str">
        <f>'S2 M1 EMIC'!B30</f>
        <v>Muséologie inclusive, storytelling et Community management</v>
      </c>
      <c r="B30" s="47" t="str">
        <f>'S2 M1 EMIC'!C30</f>
        <v>ECUE</v>
      </c>
      <c r="C30" s="46" t="str">
        <f>'S2 M1 EMIC'!F30</f>
        <v>Création</v>
      </c>
      <c r="D30" s="162">
        <v>1</v>
      </c>
      <c r="E30" s="162" t="s">
        <v>388</v>
      </c>
      <c r="F30" s="162" t="s">
        <v>388</v>
      </c>
      <c r="G30" s="163" t="s">
        <v>389</v>
      </c>
      <c r="H30" s="163" t="s">
        <v>389</v>
      </c>
      <c r="I30" s="163" t="s">
        <v>388</v>
      </c>
      <c r="J30" s="163">
        <v>10</v>
      </c>
      <c r="K30" s="163" t="s">
        <v>9</v>
      </c>
      <c r="L30" s="44"/>
      <c r="M30" s="44"/>
      <c r="N30" s="44"/>
      <c r="O30" s="44"/>
      <c r="P30" s="44"/>
      <c r="Q30" s="44"/>
      <c r="R30" s="44"/>
      <c r="S30" s="12"/>
    </row>
    <row r="31" spans="1:19" ht="30.6" customHeight="1" x14ac:dyDescent="0.25">
      <c r="A31" s="47" t="str">
        <f>'S2 M1 EMIC'!B31</f>
        <v>L'évaluation culturelle et muséale : dispositifs et publics</v>
      </c>
      <c r="B31" s="47" t="str">
        <f>'S2 M1 EMIC'!C31</f>
        <v>ECUE</v>
      </c>
      <c r="C31" s="46" t="str">
        <f>'S2 M1 EMIC'!F31</f>
        <v>Création</v>
      </c>
      <c r="D31" s="162">
        <v>1</v>
      </c>
      <c r="E31" s="162" t="s">
        <v>388</v>
      </c>
      <c r="F31" s="162" t="s">
        <v>388</v>
      </c>
      <c r="G31" s="163" t="s">
        <v>389</v>
      </c>
      <c r="H31" s="163" t="s">
        <v>389</v>
      </c>
      <c r="I31" s="163" t="s">
        <v>388</v>
      </c>
      <c r="J31" s="163">
        <v>10</v>
      </c>
      <c r="K31" s="163" t="s">
        <v>9</v>
      </c>
      <c r="L31" s="44"/>
      <c r="M31" s="44"/>
      <c r="N31" s="44"/>
      <c r="O31" s="44"/>
      <c r="P31" s="44"/>
      <c r="Q31" s="44"/>
      <c r="R31" s="44"/>
      <c r="S31" s="12"/>
    </row>
    <row r="32" spans="1:19" ht="30.6" customHeight="1" x14ac:dyDescent="0.25">
      <c r="A32" s="47" t="str">
        <f>'S2 M1 EMIC'!B32</f>
        <v>Storytelling et transmédias culture et patrimoine</v>
      </c>
      <c r="B32" s="47" t="str">
        <f>'S2 M1 EMIC'!C32</f>
        <v>ECUE</v>
      </c>
      <c r="C32" s="46" t="str">
        <f>'S2 M1 EMIC'!F32</f>
        <v>Création</v>
      </c>
      <c r="D32" s="162">
        <v>1</v>
      </c>
      <c r="E32" s="162" t="s">
        <v>388</v>
      </c>
      <c r="F32" s="162" t="s">
        <v>388</v>
      </c>
      <c r="G32" s="163" t="s">
        <v>389</v>
      </c>
      <c r="H32" s="163" t="s">
        <v>389</v>
      </c>
      <c r="I32" s="163" t="s">
        <v>388</v>
      </c>
      <c r="J32" s="163">
        <v>10</v>
      </c>
      <c r="K32" s="163" t="s">
        <v>9</v>
      </c>
      <c r="L32" s="44"/>
      <c r="M32" s="44"/>
      <c r="N32" s="44"/>
      <c r="O32" s="44"/>
      <c r="P32" s="44"/>
      <c r="Q32" s="44"/>
      <c r="R32" s="44"/>
      <c r="S32" s="12"/>
    </row>
    <row r="33" spans="1:19" ht="30.6" customHeight="1" x14ac:dyDescent="0.25">
      <c r="A33" s="47" t="str">
        <f>'S2 M1 EMIC'!B33</f>
        <v>UE4 : Outils et créativité 2</v>
      </c>
      <c r="B33" s="47" t="str">
        <f>'S2 M1 EMIC'!C33</f>
        <v>UE</v>
      </c>
      <c r="C33" s="46">
        <f>'S2 M1 EMIC'!F33</f>
        <v>0</v>
      </c>
      <c r="D33" s="157">
        <v>1</v>
      </c>
      <c r="E33" s="157" t="s">
        <v>388</v>
      </c>
      <c r="F33" s="157" t="s">
        <v>388</v>
      </c>
      <c r="G33" s="158" t="s">
        <v>388</v>
      </c>
      <c r="H33" s="158" t="s">
        <v>388</v>
      </c>
      <c r="I33" s="158" t="s">
        <v>389</v>
      </c>
      <c r="J33" s="159"/>
      <c r="K33" s="158" t="s">
        <v>9</v>
      </c>
      <c r="L33" s="44"/>
      <c r="M33" s="44"/>
      <c r="N33" s="44"/>
      <c r="O33" s="44"/>
      <c r="P33" s="44"/>
      <c r="Q33" s="44"/>
      <c r="R33" s="44"/>
      <c r="S33" s="12"/>
    </row>
    <row r="34" spans="1:19" ht="30.6" customHeight="1" x14ac:dyDescent="0.25">
      <c r="A34" s="47" t="str">
        <f>'S2 M1 EMIC'!B34</f>
        <v>Mise en oeuvre de projet culturel</v>
      </c>
      <c r="B34" s="47" t="str">
        <f>'S2 M1 EMIC'!C34</f>
        <v>ECUE</v>
      </c>
      <c r="C34" s="46" t="str">
        <f>'S2 M1 EMIC'!F34</f>
        <v>Création</v>
      </c>
      <c r="D34" s="162">
        <v>1</v>
      </c>
      <c r="E34" s="162" t="s">
        <v>388</v>
      </c>
      <c r="F34" s="162" t="s">
        <v>388</v>
      </c>
      <c r="G34" s="163" t="s">
        <v>389</v>
      </c>
      <c r="H34" s="163" t="s">
        <v>389</v>
      </c>
      <c r="I34" s="163" t="s">
        <v>388</v>
      </c>
      <c r="J34" s="163">
        <v>10</v>
      </c>
      <c r="K34" s="163" t="s">
        <v>9</v>
      </c>
      <c r="L34" s="44"/>
      <c r="M34" s="44"/>
      <c r="N34" s="44"/>
      <c r="O34" s="44"/>
      <c r="P34" s="44"/>
      <c r="Q34" s="44"/>
      <c r="R34" s="44"/>
      <c r="S34" s="12"/>
    </row>
    <row r="35" spans="1:19" ht="30.6" customHeight="1" x14ac:dyDescent="0.25">
      <c r="A35" s="47" t="str">
        <f>'S2 M1 EMIC'!B35</f>
        <v>PAO et création graphique 2</v>
      </c>
      <c r="B35" s="47" t="str">
        <f>'S2 M1 EMIC'!C35</f>
        <v>ECUE</v>
      </c>
      <c r="C35" s="46" t="str">
        <f>'S2 M1 EMIC'!F35</f>
        <v>Modification</v>
      </c>
      <c r="D35" s="160">
        <v>1</v>
      </c>
      <c r="E35" s="160" t="s">
        <v>388</v>
      </c>
      <c r="F35" s="160" t="s">
        <v>388</v>
      </c>
      <c r="G35" s="161" t="s">
        <v>389</v>
      </c>
      <c r="H35" s="161" t="s">
        <v>389</v>
      </c>
      <c r="I35" s="161" t="s">
        <v>388</v>
      </c>
      <c r="J35" s="161">
        <v>10</v>
      </c>
      <c r="K35" s="161" t="s">
        <v>9</v>
      </c>
      <c r="L35" s="44"/>
      <c r="M35" s="44"/>
      <c r="N35" s="44"/>
      <c r="O35" s="44"/>
      <c r="P35" s="44"/>
      <c r="Q35" s="44"/>
      <c r="R35" s="44"/>
      <c r="S35" s="12"/>
    </row>
    <row r="36" spans="1:19" ht="30.6" customHeight="1" x14ac:dyDescent="0.25">
      <c r="A36" s="47" t="str">
        <f>'S2 M1 EMIC'!B36</f>
        <v>Anglais spécialisé 2 : Projet médiation et arts actuels</v>
      </c>
      <c r="B36" s="47" t="str">
        <f>'S2 M1 EMIC'!C36</f>
        <v>ECUE</v>
      </c>
      <c r="C36" s="46" t="str">
        <f>'S2 M1 EMIC'!F36</f>
        <v>Modification</v>
      </c>
      <c r="D36" s="160">
        <v>1</v>
      </c>
      <c r="E36" s="160" t="s">
        <v>388</v>
      </c>
      <c r="F36" s="160" t="s">
        <v>388</v>
      </c>
      <c r="G36" s="161" t="s">
        <v>389</v>
      </c>
      <c r="H36" s="161" t="s">
        <v>389</v>
      </c>
      <c r="I36" s="161" t="s">
        <v>388</v>
      </c>
      <c r="J36" s="161">
        <v>10</v>
      </c>
      <c r="K36" s="161" t="s">
        <v>9</v>
      </c>
      <c r="L36" s="44"/>
      <c r="M36" s="44"/>
      <c r="N36" s="44"/>
      <c r="O36" s="44"/>
      <c r="P36" s="44"/>
      <c r="Q36" s="44"/>
      <c r="R36" s="44"/>
      <c r="S36" s="12"/>
    </row>
    <row r="37" spans="1:19" ht="30.6" customHeight="1" x14ac:dyDescent="0.25">
      <c r="A37" s="47" t="str">
        <f>'S2 M1 EMIC'!B37</f>
        <v>UE 5 : PPR</v>
      </c>
      <c r="B37" s="47" t="str">
        <f>'S2 M1 EMIC'!C37</f>
        <v>UE</v>
      </c>
      <c r="C37" s="46">
        <f>'S2 M1 EMIC'!F37</f>
        <v>0</v>
      </c>
      <c r="D37" s="157">
        <v>6</v>
      </c>
      <c r="E37" s="157" t="s">
        <v>388</v>
      </c>
      <c r="F37" s="157" t="s">
        <v>388</v>
      </c>
      <c r="G37" s="158" t="s">
        <v>388</v>
      </c>
      <c r="H37" s="158" t="s">
        <v>388</v>
      </c>
      <c r="I37" s="158" t="s">
        <v>389</v>
      </c>
      <c r="J37" s="159"/>
      <c r="K37" s="158" t="s">
        <v>9</v>
      </c>
      <c r="L37" s="44"/>
      <c r="M37" s="44"/>
      <c r="N37" s="44"/>
      <c r="O37" s="44"/>
      <c r="P37" s="44"/>
      <c r="Q37" s="44"/>
      <c r="R37" s="44"/>
      <c r="S37" s="12"/>
    </row>
    <row r="38" spans="1:19" ht="30.6" customHeight="1" x14ac:dyDescent="0.25">
      <c r="A38" s="47" t="str">
        <f>'S2 M1 EMIC'!B39</f>
        <v>Méthodologie du mémoire et initiation à la recherche 2</v>
      </c>
      <c r="B38" s="47" t="str">
        <f>'S2 M1 EMIC'!C39</f>
        <v>ECUE</v>
      </c>
      <c r="C38" s="46" t="str">
        <f>'S2 M1 EMIC'!F39</f>
        <v>Modification</v>
      </c>
      <c r="D38" s="157">
        <v>1</v>
      </c>
      <c r="E38" s="157" t="s">
        <v>388</v>
      </c>
      <c r="F38" s="157" t="s">
        <v>388</v>
      </c>
      <c r="G38" s="158" t="s">
        <v>389</v>
      </c>
      <c r="H38" s="158" t="s">
        <v>389</v>
      </c>
      <c r="I38" s="158" t="s">
        <v>388</v>
      </c>
      <c r="J38" s="164">
        <v>10</v>
      </c>
      <c r="K38" s="164" t="s">
        <v>9</v>
      </c>
      <c r="L38" s="45"/>
      <c r="M38" s="45"/>
      <c r="N38" s="45"/>
      <c r="O38" s="45"/>
      <c r="P38" s="45"/>
      <c r="Q38" s="45"/>
      <c r="R38" s="45"/>
      <c r="S38" s="12"/>
    </row>
    <row r="39" spans="1:19" ht="30.6" customHeight="1" x14ac:dyDescent="0.25">
      <c r="A39" s="47" t="str">
        <f>'S2 M1 EMIC'!B41</f>
        <v>UE 6 : Mineure</v>
      </c>
      <c r="B39" s="47" t="str">
        <f>'S2 M1 EMIC'!C41</f>
        <v>UE</v>
      </c>
      <c r="C39" s="46">
        <f>'S2 M1 EMIC'!F41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</row>
    <row r="40" spans="1:19" ht="30.6" customHeight="1" x14ac:dyDescent="0.25">
      <c r="A40" s="47">
        <f>'S2 M1 EMIC'!B42</f>
        <v>0</v>
      </c>
      <c r="B40" s="47">
        <f>'S2 M1 EMIC'!C42</f>
        <v>0</v>
      </c>
      <c r="C40" s="46">
        <f>'S2 M1 EMIC'!F42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</row>
    <row r="41" spans="1:19" ht="30.6" customHeight="1" x14ac:dyDescent="0.25">
      <c r="A41" s="47">
        <f>'S2 M1 EMIC'!B43</f>
        <v>0</v>
      </c>
      <c r="B41" s="47">
        <f>'S2 M1 EMIC'!C43</f>
        <v>0</v>
      </c>
      <c r="C41" s="46">
        <f>'S2 M1 EMIC'!F43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</row>
    <row r="42" spans="1:19" ht="30.6" customHeight="1" x14ac:dyDescent="0.25">
      <c r="A42" s="47">
        <f>'S2 M1 EMIC'!B44</f>
        <v>0</v>
      </c>
      <c r="B42" s="47">
        <f>'S2 M1 EMIC'!C44</f>
        <v>0</v>
      </c>
      <c r="C42" s="46">
        <f>'S2 M1 EMIC'!F44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</row>
    <row r="43" spans="1:19" ht="30.6" customHeight="1" x14ac:dyDescent="0.25">
      <c r="A43" s="47">
        <f>'S2 M1 EMIC'!B45</f>
        <v>0</v>
      </c>
      <c r="B43" s="47">
        <f>'S2 M1 EMIC'!C45</f>
        <v>0</v>
      </c>
      <c r="C43" s="46">
        <f>'S2 M1 EMIC'!F45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</row>
    <row r="44" spans="1:19" ht="30.6" customHeight="1" x14ac:dyDescent="0.25">
      <c r="A44" s="47">
        <f>'S2 M1 EMIC'!B46</f>
        <v>0</v>
      </c>
      <c r="B44" s="47">
        <f>'S2 M1 EMIC'!C46</f>
        <v>0</v>
      </c>
      <c r="C44" s="46">
        <f>'S2 M1 EMIC'!F46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</row>
    <row r="45" spans="1:19" ht="30.6" customHeight="1" x14ac:dyDescent="0.25">
      <c r="A45" s="47">
        <f>'S2 M1 EMIC'!B47</f>
        <v>0</v>
      </c>
      <c r="B45" s="47">
        <f>'S2 M1 EMIC'!C47</f>
        <v>0</v>
      </c>
      <c r="C45" s="46">
        <f>'S2 M1 EMIC'!F47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</row>
    <row r="46" spans="1:19" ht="30.6" customHeight="1" x14ac:dyDescent="0.25">
      <c r="A46" s="47">
        <f>'S2 M1 EMIC'!B48</f>
        <v>0</v>
      </c>
      <c r="B46" s="47">
        <f>'S2 M1 EMIC'!C48</f>
        <v>0</v>
      </c>
      <c r="C46" s="46">
        <f>'S2 M1 EMIC'!F48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</row>
    <row r="47" spans="1:19" ht="30.6" customHeight="1" x14ac:dyDescent="0.25">
      <c r="A47" s="47">
        <f>'S2 M1 EMIC'!B49</f>
        <v>0</v>
      </c>
      <c r="B47" s="47">
        <f>'S2 M1 EMIC'!C49</f>
        <v>0</v>
      </c>
      <c r="C47" s="46">
        <f>'S2 M1 EMIC'!F49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</row>
    <row r="48" spans="1:19" ht="30.6" customHeight="1" x14ac:dyDescent="0.25">
      <c r="A48" s="47">
        <f>'S2 M1 EMIC'!B50</f>
        <v>0</v>
      </c>
      <c r="B48" s="47">
        <f>'S2 M1 EMIC'!C50</f>
        <v>0</v>
      </c>
      <c r="C48" s="46">
        <f>'S2 M1 EMIC'!F50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</row>
    <row r="49" spans="1:19" ht="30.6" customHeight="1" x14ac:dyDescent="0.25">
      <c r="A49" s="47">
        <f>'S2 M1 EMIC'!B51</f>
        <v>0</v>
      </c>
      <c r="B49" s="47">
        <f>'S2 M1 EMIC'!C51</f>
        <v>0</v>
      </c>
      <c r="C49" s="46">
        <f>'S2 M1 EMIC'!F51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</row>
    <row r="50" spans="1:19" ht="30.6" customHeight="1" x14ac:dyDescent="0.25">
      <c r="A50" s="47">
        <f>'S2 M1 EMIC'!B52</f>
        <v>0</v>
      </c>
      <c r="B50" s="47">
        <f>'S2 M1 EMIC'!C52</f>
        <v>0</v>
      </c>
      <c r="C50" s="46">
        <f>'S2 M1 EMIC'!F52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</row>
    <row r="51" spans="1:19" ht="30.6" customHeight="1" x14ac:dyDescent="0.25">
      <c r="A51" s="47">
        <f>'S2 M1 EMIC'!B53</f>
        <v>0</v>
      </c>
      <c r="B51" s="47">
        <f>'S2 M1 EMIC'!C53</f>
        <v>0</v>
      </c>
      <c r="C51" s="46">
        <f>'S2 M1 EMIC'!F53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</row>
    <row r="52" spans="1:19" ht="30.6" customHeight="1" x14ac:dyDescent="0.25">
      <c r="A52" s="47">
        <f>'S2 M1 EMIC'!B54</f>
        <v>0</v>
      </c>
      <c r="B52" s="47">
        <f>'S2 M1 EMIC'!C54</f>
        <v>0</v>
      </c>
      <c r="C52" s="46">
        <f>'S2 M1 EMIC'!F54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</row>
    <row r="53" spans="1:19" ht="30.6" customHeight="1" x14ac:dyDescent="0.25">
      <c r="A53" s="47">
        <f>'S2 M1 EMIC'!B55</f>
        <v>0</v>
      </c>
      <c r="B53" s="47">
        <f>'S2 M1 EMIC'!C55</f>
        <v>0</v>
      </c>
      <c r="C53" s="46">
        <f>'S2 M1 EMIC'!F55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</row>
    <row r="54" spans="1:19" ht="30.6" customHeight="1" x14ac:dyDescent="0.25">
      <c r="A54" s="47">
        <f>'S2 M1 EMIC'!B56</f>
        <v>0</v>
      </c>
      <c r="B54" s="47">
        <f>'S2 M1 EMIC'!C56</f>
        <v>0</v>
      </c>
      <c r="C54" s="46">
        <f>'S2 M1 EMIC'!F56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</row>
    <row r="55" spans="1:19" ht="30.6" customHeight="1" x14ac:dyDescent="0.25">
      <c r="A55" s="47">
        <f>'S2 M1 EMIC'!B57</f>
        <v>0</v>
      </c>
      <c r="B55" s="47">
        <f>'S2 M1 EMIC'!C57</f>
        <v>0</v>
      </c>
      <c r="C55" s="46">
        <f>'S2 M1 EMIC'!F57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</row>
    <row r="56" spans="1:19" ht="30.6" customHeight="1" x14ac:dyDescent="0.25">
      <c r="A56" s="47">
        <f>'S2 M1 EMIC'!B58</f>
        <v>0</v>
      </c>
      <c r="B56" s="47">
        <f>'S2 M1 EMIC'!C58</f>
        <v>0</v>
      </c>
      <c r="C56" s="46">
        <f>'S2 M1 EMIC'!F58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</row>
    <row r="57" spans="1:19" ht="30.6" customHeight="1" x14ac:dyDescent="0.25">
      <c r="A57" s="47">
        <f>'S2 M1 EMIC'!B59</f>
        <v>0</v>
      </c>
      <c r="B57" s="47">
        <f>'S2 M1 EMIC'!C59</f>
        <v>0</v>
      </c>
      <c r="C57" s="46">
        <f>'S2 M1 EMIC'!F59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</row>
    <row r="58" spans="1:19" ht="30.6" customHeight="1" x14ac:dyDescent="0.25">
      <c r="A58" s="47">
        <f>'S2 M1 EMIC'!B60</f>
        <v>0</v>
      </c>
      <c r="B58" s="47">
        <f>'S2 M1 EMIC'!C60</f>
        <v>0</v>
      </c>
      <c r="C58" s="46">
        <f>'S2 M1 EMIC'!F60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</row>
    <row r="59" spans="1:19" ht="30.6" customHeight="1" x14ac:dyDescent="0.25">
      <c r="A59" s="47">
        <f>'S2 M1 EMIC'!B61</f>
        <v>0</v>
      </c>
      <c r="B59" s="47">
        <f>'S2 M1 EMIC'!C61</f>
        <v>0</v>
      </c>
      <c r="C59" s="46">
        <f>'S2 M1 EMIC'!F61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</row>
    <row r="60" spans="1:19" ht="30.6" customHeight="1" x14ac:dyDescent="0.25">
      <c r="A60" s="47">
        <f>'S2 M1 EMIC'!B62</f>
        <v>0</v>
      </c>
      <c r="B60" s="47">
        <f>'S2 M1 EMIC'!C62</f>
        <v>0</v>
      </c>
      <c r="C60" s="46">
        <f>'S2 M1 EMIC'!F62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</row>
    <row r="61" spans="1:19" ht="30.6" customHeight="1" x14ac:dyDescent="0.25">
      <c r="A61" s="47">
        <f>'S2 M1 EMIC'!B63</f>
        <v>0</v>
      </c>
      <c r="B61" s="47">
        <f>'S2 M1 EMIC'!C63</f>
        <v>0</v>
      </c>
      <c r="C61" s="46">
        <f>'S2 M1 EMIC'!F63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</row>
    <row r="62" spans="1:19" ht="30.6" customHeight="1" x14ac:dyDescent="0.25">
      <c r="A62" s="47">
        <f>'S2 M1 EMIC'!B64</f>
        <v>0</v>
      </c>
      <c r="B62" s="47">
        <f>'S2 M1 EMIC'!C64</f>
        <v>0</v>
      </c>
      <c r="C62" s="46">
        <f>'S2 M1 EMIC'!F64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</row>
    <row r="63" spans="1:19" ht="30.6" customHeight="1" x14ac:dyDescent="0.25">
      <c r="A63" s="47">
        <f>'S2 M1 EMIC'!B65</f>
        <v>0</v>
      </c>
      <c r="B63" s="47">
        <f>'S2 M1 EMIC'!C65</f>
        <v>0</v>
      </c>
      <c r="C63" s="46">
        <f>'S2 M1 EMIC'!F65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</row>
    <row r="64" spans="1:19" ht="30.6" customHeight="1" x14ac:dyDescent="0.25">
      <c r="A64" s="47">
        <f>'S2 M1 EMIC'!B66</f>
        <v>0</v>
      </c>
      <c r="B64" s="47">
        <f>'S2 M1 EMIC'!C66</f>
        <v>0</v>
      </c>
      <c r="C64" s="46">
        <f>'S2 M1 EMIC'!F66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</row>
    <row r="65" spans="1:19" ht="30.6" customHeight="1" x14ac:dyDescent="0.25">
      <c r="A65" s="47">
        <f>'S2 M1 EMIC'!B67</f>
        <v>0</v>
      </c>
      <c r="B65" s="47">
        <f>'S2 M1 EMIC'!C67</f>
        <v>0</v>
      </c>
      <c r="C65" s="46">
        <f>'S2 M1 EMIC'!F67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</row>
    <row r="66" spans="1:19" ht="30.6" customHeight="1" x14ac:dyDescent="0.25">
      <c r="A66" s="47">
        <f>'S2 M1 EMIC'!B68</f>
        <v>0</v>
      </c>
      <c r="B66" s="47">
        <f>'S2 M1 EMIC'!C68</f>
        <v>0</v>
      </c>
      <c r="C66" s="46">
        <f>'S2 M1 EMIC'!F68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</row>
    <row r="67" spans="1:19" ht="30.6" customHeight="1" x14ac:dyDescent="0.25">
      <c r="A67" s="47">
        <f>'S2 M1 EMIC'!B69</f>
        <v>0</v>
      </c>
      <c r="B67" s="47">
        <f>'S2 M1 EMIC'!C69</f>
        <v>0</v>
      </c>
      <c r="C67" s="46">
        <f>'S2 M1 EMIC'!F69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</row>
    <row r="68" spans="1:19" ht="30.6" customHeight="1" x14ac:dyDescent="0.25">
      <c r="A68" s="47">
        <f>'S2 M1 EMIC'!B70</f>
        <v>0</v>
      </c>
      <c r="B68" s="47">
        <f>'S2 M1 EMIC'!C70</f>
        <v>0</v>
      </c>
      <c r="C68" s="46">
        <f>'S2 M1 EMIC'!F70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</row>
    <row r="69" spans="1:19" ht="30.6" customHeight="1" x14ac:dyDescent="0.25">
      <c r="A69" s="47">
        <f>'S2 M1 EMIC'!B71</f>
        <v>0</v>
      </c>
      <c r="B69" s="47">
        <f>'S2 M1 EMIC'!C71</f>
        <v>0</v>
      </c>
      <c r="C69" s="46">
        <f>'S2 M1 EMIC'!F71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</row>
    <row r="70" spans="1:19" ht="30.6" customHeight="1" x14ac:dyDescent="0.25">
      <c r="A70" s="47">
        <f>'S2 M1 EMIC'!B72</f>
        <v>0</v>
      </c>
      <c r="B70" s="47">
        <f>'S2 M1 EMIC'!C72</f>
        <v>0</v>
      </c>
      <c r="C70" s="46">
        <f>'S2 M1 EMIC'!F72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</row>
    <row r="71" spans="1:19" ht="30.6" customHeight="1" x14ac:dyDescent="0.25">
      <c r="A71" s="47">
        <f>'S2 M1 EMIC'!B73</f>
        <v>0</v>
      </c>
      <c r="B71" s="47">
        <f>'S2 M1 EMIC'!C73</f>
        <v>0</v>
      </c>
      <c r="C71" s="46">
        <f>'S2 M1 EMIC'!F73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</row>
    <row r="72" spans="1:19" ht="30.6" customHeight="1" x14ac:dyDescent="0.25">
      <c r="A72" s="47">
        <f>'S2 M1 EMIC'!B74</f>
        <v>0</v>
      </c>
      <c r="B72" s="47">
        <f>'S2 M1 EMIC'!C74</f>
        <v>0</v>
      </c>
      <c r="C72" s="46">
        <f>'S2 M1 EMIC'!F74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</row>
    <row r="73" spans="1:19" ht="30.6" customHeight="1" x14ac:dyDescent="0.25">
      <c r="A73" s="47">
        <f>'S2 M1 EMIC'!B75</f>
        <v>0</v>
      </c>
      <c r="B73" s="47">
        <f>'S2 M1 EMIC'!C75</f>
        <v>0</v>
      </c>
      <c r="C73" s="46">
        <f>'S2 M1 EMIC'!F75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</row>
    <row r="74" spans="1:19" ht="30.6" customHeight="1" x14ac:dyDescent="0.25">
      <c r="A74" s="47">
        <f>'S2 M1 EMIC'!B76</f>
        <v>0</v>
      </c>
      <c r="B74" s="47">
        <f>'S2 M1 EMIC'!C76</f>
        <v>0</v>
      </c>
      <c r="C74" s="46">
        <f>'S2 M1 EMIC'!F76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</row>
    <row r="75" spans="1:19" ht="30.6" customHeight="1" x14ac:dyDescent="0.25">
      <c r="A75" s="47">
        <f>'S2 M1 EMIC'!B77</f>
        <v>0</v>
      </c>
      <c r="B75" s="47">
        <f>'S2 M1 EMIC'!C77</f>
        <v>0</v>
      </c>
      <c r="C75" s="46">
        <f>'S2 M1 EMIC'!F77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</row>
    <row r="76" spans="1:19" ht="30.6" customHeight="1" x14ac:dyDescent="0.25">
      <c r="A76" s="47">
        <f>'S2 M1 EMIC'!B78</f>
        <v>0</v>
      </c>
      <c r="B76" s="47">
        <f>'S2 M1 EMIC'!C78</f>
        <v>0</v>
      </c>
      <c r="C76" s="46">
        <f>'S2 M1 EMIC'!F78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</row>
    <row r="77" spans="1:19" ht="30.6" customHeight="1" x14ac:dyDescent="0.25">
      <c r="A77" s="47">
        <f>'S2 M1 EMIC'!B79</f>
        <v>0</v>
      </c>
      <c r="B77" s="47">
        <f>'S2 M1 EMIC'!C79</f>
        <v>0</v>
      </c>
      <c r="C77" s="46">
        <f>'S2 M1 EMIC'!F79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</row>
    <row r="78" spans="1:19" ht="30.6" customHeight="1" x14ac:dyDescent="0.25">
      <c r="A78" s="47">
        <f>'S2 M1 EMIC'!B80</f>
        <v>0</v>
      </c>
      <c r="B78" s="47">
        <f>'S2 M1 EMIC'!C80</f>
        <v>0</v>
      </c>
      <c r="C78" s="46">
        <f>'S2 M1 EMIC'!F80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</row>
    <row r="79" spans="1:19" ht="30.6" customHeight="1" x14ac:dyDescent="0.25">
      <c r="A79" s="47">
        <f>'S2 M1 EMIC'!B81</f>
        <v>0</v>
      </c>
      <c r="B79" s="47">
        <f>'S2 M1 EMIC'!C81</f>
        <v>0</v>
      </c>
      <c r="C79" s="46">
        <f>'S2 M1 EMIC'!F81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</row>
    <row r="80" spans="1:19" ht="30.6" customHeight="1" x14ac:dyDescent="0.25">
      <c r="A80" s="47">
        <f>'S2 M1 EMIC'!B82</f>
        <v>0</v>
      </c>
      <c r="B80" s="47">
        <f>'S2 M1 EMIC'!C82</f>
        <v>0</v>
      </c>
      <c r="C80" s="46">
        <f>'S2 M1 EMIC'!F82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</row>
    <row r="81" spans="1:19" ht="30.6" customHeight="1" x14ac:dyDescent="0.25">
      <c r="A81" s="47">
        <f>'S2 M1 EMIC'!B83</f>
        <v>0</v>
      </c>
      <c r="B81" s="47">
        <f>'S2 M1 EMIC'!C83</f>
        <v>0</v>
      </c>
      <c r="C81" s="46">
        <f>'S2 M1 EMIC'!F83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</row>
    <row r="82" spans="1:19" ht="30.6" customHeight="1" x14ac:dyDescent="0.25">
      <c r="A82" s="47">
        <f>'S2 M1 EMIC'!B84</f>
        <v>0</v>
      </c>
      <c r="B82" s="47">
        <f>'S2 M1 EMIC'!C84</f>
        <v>0</v>
      </c>
      <c r="C82" s="46">
        <f>'S2 M1 EMIC'!F84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</row>
    <row r="83" spans="1:19" ht="30.6" customHeight="1" x14ac:dyDescent="0.25">
      <c r="A83" s="47">
        <f>'S2 M1 EMIC'!B85</f>
        <v>0</v>
      </c>
      <c r="B83" s="47">
        <f>'S2 M1 EMIC'!C85</f>
        <v>0</v>
      </c>
      <c r="C83" s="46">
        <f>'S2 M1 EMIC'!F85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</row>
    <row r="84" spans="1:19" ht="30.6" customHeight="1" x14ac:dyDescent="0.25">
      <c r="A84" s="47">
        <f>'S2 M1 EMIC'!B86</f>
        <v>0</v>
      </c>
      <c r="B84" s="47">
        <f>'S2 M1 EMIC'!C86</f>
        <v>0</v>
      </c>
      <c r="C84" s="46">
        <f>'S2 M1 EMIC'!F86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</row>
    <row r="85" spans="1:19" ht="30.6" customHeight="1" x14ac:dyDescent="0.25">
      <c r="A85" s="47">
        <f>'S2 M1 EMIC'!B87</f>
        <v>0</v>
      </c>
      <c r="B85" s="47">
        <f>'S2 M1 EMIC'!C87</f>
        <v>0</v>
      </c>
      <c r="C85" s="46">
        <f>'S2 M1 EMIC'!F87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</row>
    <row r="86" spans="1:19" ht="30.6" customHeight="1" x14ac:dyDescent="0.25">
      <c r="A86" s="47">
        <f>'S2 M1 EMIC'!B88</f>
        <v>0</v>
      </c>
      <c r="B86" s="47">
        <f>'S2 M1 EMIC'!C88</f>
        <v>0</v>
      </c>
      <c r="C86" s="46">
        <f>'S2 M1 EMIC'!F88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</row>
    <row r="87" spans="1:19" ht="30.6" customHeight="1" x14ac:dyDescent="0.25">
      <c r="A87" s="47">
        <f>'S2 M1 EMIC'!B89</f>
        <v>0</v>
      </c>
      <c r="B87" s="47">
        <f>'S2 M1 EMIC'!C89</f>
        <v>0</v>
      </c>
      <c r="C87" s="46">
        <f>'S2 M1 EMIC'!F89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</row>
    <row r="88" spans="1:19" ht="30.6" customHeight="1" x14ac:dyDescent="0.25">
      <c r="A88" s="47">
        <f>'S2 M1 EMIC'!B90</f>
        <v>0</v>
      </c>
      <c r="B88" s="47">
        <f>'S2 M1 EMIC'!C90</f>
        <v>0</v>
      </c>
      <c r="C88" s="46">
        <f>'S2 M1 EMIC'!F90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</row>
    <row r="89" spans="1:19" ht="30.6" customHeight="1" x14ac:dyDescent="0.25">
      <c r="A89" s="47">
        <f>'S2 M1 EMIC'!B91</f>
        <v>0</v>
      </c>
      <c r="B89" s="47">
        <f>'S2 M1 EMIC'!C91</f>
        <v>0</v>
      </c>
      <c r="C89" s="46">
        <f>'S2 M1 EMIC'!F91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</row>
    <row r="90" spans="1:19" ht="30.6" customHeight="1" x14ac:dyDescent="0.25">
      <c r="A90" s="47">
        <f>'S2 M1 EMIC'!B92</f>
        <v>0</v>
      </c>
      <c r="B90" s="47">
        <f>'S2 M1 EMIC'!C92</f>
        <v>0</v>
      </c>
      <c r="C90" s="46">
        <f>'S2 M1 EMIC'!F92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</row>
    <row r="91" spans="1:19" ht="30.6" customHeight="1" x14ac:dyDescent="0.25">
      <c r="A91" s="47">
        <f>'S2 M1 EMIC'!B93</f>
        <v>0</v>
      </c>
      <c r="B91" s="47">
        <f>'S2 M1 EMIC'!C93</f>
        <v>0</v>
      </c>
      <c r="C91" s="46">
        <f>'S2 M1 EMIC'!F93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</row>
    <row r="92" spans="1:19" ht="30.6" customHeight="1" x14ac:dyDescent="0.25">
      <c r="A92" s="47">
        <f>'S2 M1 EMIC'!B94</f>
        <v>0</v>
      </c>
      <c r="B92" s="47">
        <f>'S2 M1 EMIC'!C94</f>
        <v>0</v>
      </c>
      <c r="C92" s="46">
        <f>'S2 M1 EMIC'!F94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</row>
    <row r="93" spans="1:19" ht="30.6" customHeight="1" x14ac:dyDescent="0.25">
      <c r="A93" s="47">
        <f>'S2 M1 EMIC'!B95</f>
        <v>0</v>
      </c>
      <c r="B93" s="47">
        <f>'S2 M1 EMIC'!C95</f>
        <v>0</v>
      </c>
      <c r="C93" s="46">
        <f>'S2 M1 EMIC'!F95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</row>
    <row r="94" spans="1:19" ht="30.6" customHeight="1" x14ac:dyDescent="0.25">
      <c r="A94" s="47">
        <f>'S2 M1 EMIC'!B96</f>
        <v>0</v>
      </c>
      <c r="B94" s="47">
        <f>'S2 M1 EMIC'!C96</f>
        <v>0</v>
      </c>
      <c r="C94" s="46">
        <f>'S2 M1 EMIC'!F96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</row>
    <row r="95" spans="1:19" ht="30.6" customHeight="1" x14ac:dyDescent="0.25">
      <c r="A95" s="47">
        <f>'S2 M1 EMIC'!B97</f>
        <v>0</v>
      </c>
      <c r="B95" s="47">
        <f>'S2 M1 EMIC'!C97</f>
        <v>0</v>
      </c>
      <c r="C95" s="46">
        <f>'S2 M1 EMIC'!F97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</row>
    <row r="96" spans="1:19" ht="30.6" customHeight="1" x14ac:dyDescent="0.25">
      <c r="A96" s="47">
        <f>'S2 M1 EMIC'!B98</f>
        <v>0</v>
      </c>
      <c r="B96" s="47">
        <f>'S2 M1 EMIC'!C98</f>
        <v>0</v>
      </c>
      <c r="C96" s="46">
        <f>'S2 M1 EMIC'!F98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</row>
    <row r="97" spans="1:19" ht="30.6" customHeight="1" x14ac:dyDescent="0.25">
      <c r="A97" s="47">
        <f>'S2 M1 EMIC'!B99</f>
        <v>0</v>
      </c>
      <c r="B97" s="47">
        <f>'S2 M1 EMIC'!C99</f>
        <v>0</v>
      </c>
      <c r="C97" s="46">
        <f>'S2 M1 EMIC'!F99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</row>
    <row r="98" spans="1:19" ht="30.6" customHeight="1" x14ac:dyDescent="0.25">
      <c r="A98" s="47">
        <f>'S2 M1 EMIC'!B100</f>
        <v>0</v>
      </c>
      <c r="B98" s="47">
        <f>'S2 M1 EMIC'!C100</f>
        <v>0</v>
      </c>
      <c r="C98" s="46">
        <f>'S2 M1 EMIC'!F100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</row>
    <row r="99" spans="1:19" ht="30.6" customHeight="1" x14ac:dyDescent="0.25">
      <c r="A99" s="47">
        <f>'S2 M1 EMIC'!B101</f>
        <v>0</v>
      </c>
      <c r="B99" s="47">
        <f>'S2 M1 EMIC'!C101</f>
        <v>0</v>
      </c>
      <c r="C99" s="46">
        <f>'S2 M1 EMIC'!F101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</row>
    <row r="100" spans="1:19" ht="30.6" customHeight="1" x14ac:dyDescent="0.25">
      <c r="A100" s="47">
        <f>'S2 M1 EMIC'!B102</f>
        <v>0</v>
      </c>
      <c r="B100" s="47">
        <f>'S2 M1 EMIC'!C102</f>
        <v>0</v>
      </c>
      <c r="C100" s="46">
        <f>'S2 M1 EMIC'!F102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</row>
    <row r="101" spans="1:19" ht="30.6" customHeight="1" x14ac:dyDescent="0.25">
      <c r="A101" s="47">
        <f>'S2 M1 EMIC'!B103</f>
        <v>0</v>
      </c>
      <c r="B101" s="47">
        <f>'S2 M1 EMIC'!C103</f>
        <v>0</v>
      </c>
      <c r="C101" s="46">
        <f>'S2 M1 EMIC'!F103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</row>
    <row r="102" spans="1:19" ht="30.6" customHeight="1" x14ac:dyDescent="0.25">
      <c r="A102" s="47">
        <f>'S2 M1 EMIC'!B104</f>
        <v>0</v>
      </c>
      <c r="B102" s="47">
        <f>'S2 M1 EMIC'!C104</f>
        <v>0</v>
      </c>
      <c r="C102" s="46">
        <f>'S2 M1 EMIC'!F104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</row>
    <row r="103" spans="1:19" ht="30.6" customHeight="1" x14ac:dyDescent="0.25">
      <c r="A103" s="47">
        <f>'S2 M1 EMIC'!B105</f>
        <v>0</v>
      </c>
      <c r="B103" s="47">
        <f>'S2 M1 EMIC'!C105</f>
        <v>0</v>
      </c>
      <c r="C103" s="46">
        <f>'S2 M1 EMIC'!F105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</row>
    <row r="104" spans="1:19" ht="30.6" customHeight="1" x14ac:dyDescent="0.25">
      <c r="A104" s="47">
        <f>'S2 M1 EMIC'!B106</f>
        <v>0</v>
      </c>
      <c r="B104" s="47">
        <f>'S2 M1 EMIC'!C106</f>
        <v>0</v>
      </c>
      <c r="C104" s="46">
        <f>'S2 M1 EMIC'!F106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</row>
    <row r="105" spans="1:19" ht="30.6" customHeight="1" x14ac:dyDescent="0.25">
      <c r="A105" s="47">
        <f>'S2 M1 EMIC'!B107</f>
        <v>0</v>
      </c>
      <c r="B105" s="47">
        <f>'S2 M1 EMIC'!C107</f>
        <v>0</v>
      </c>
      <c r="C105" s="46">
        <f>'S2 M1 EMIC'!F107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</row>
    <row r="106" spans="1:19" ht="30.6" customHeight="1" x14ac:dyDescent="0.25">
      <c r="A106" s="47">
        <f>'S2 M1 EMIC'!B108</f>
        <v>0</v>
      </c>
      <c r="B106" s="47">
        <f>'S2 M1 EMIC'!C108</f>
        <v>0</v>
      </c>
      <c r="C106" s="46">
        <f>'S2 M1 EMIC'!F108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</row>
    <row r="107" spans="1:19" ht="30.6" customHeight="1" x14ac:dyDescent="0.25">
      <c r="A107" s="47">
        <f>'S2 M1 EMIC'!B109</f>
        <v>0</v>
      </c>
      <c r="B107" s="47">
        <f>'S2 M1 EMIC'!C109</f>
        <v>0</v>
      </c>
      <c r="C107" s="46">
        <f>'S2 M1 EMIC'!F109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</row>
    <row r="108" spans="1:19" ht="30.6" customHeight="1" x14ac:dyDescent="0.25">
      <c r="A108" s="47">
        <f>'S2 M1 EMIC'!B110</f>
        <v>0</v>
      </c>
      <c r="B108" s="47">
        <f>'S2 M1 EMIC'!C110</f>
        <v>0</v>
      </c>
      <c r="C108" s="46">
        <f>'S2 M1 EMIC'!F110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</row>
    <row r="109" spans="1:19" ht="30.6" customHeight="1" x14ac:dyDescent="0.25">
      <c r="A109" s="47">
        <f>'S2 M1 EMIC'!B111</f>
        <v>0</v>
      </c>
      <c r="B109" s="47">
        <f>'S2 M1 EMIC'!C111</f>
        <v>0</v>
      </c>
      <c r="C109" s="46">
        <f>'S2 M1 EMIC'!F111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</row>
    <row r="110" spans="1:19" ht="30.6" customHeight="1" x14ac:dyDescent="0.25">
      <c r="A110" s="47">
        <f>'S2 M1 EMIC'!B112</f>
        <v>0</v>
      </c>
      <c r="B110" s="47">
        <f>'S2 M1 EMIC'!C112</f>
        <v>0</v>
      </c>
      <c r="C110" s="46">
        <f>'S2 M1 EMIC'!F112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</row>
    <row r="111" spans="1:19" ht="30.6" customHeight="1" x14ac:dyDescent="0.25">
      <c r="A111" s="47">
        <f>'S2 M1 EMIC'!B113</f>
        <v>0</v>
      </c>
      <c r="B111" s="47">
        <f>'S2 M1 EMIC'!C113</f>
        <v>0</v>
      </c>
      <c r="C111" s="46">
        <f>'S2 M1 EMIC'!F113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</row>
    <row r="112" spans="1:19" ht="30.6" customHeight="1" x14ac:dyDescent="0.25">
      <c r="A112" s="47">
        <f>'S2 M1 EMIC'!B114</f>
        <v>0</v>
      </c>
      <c r="B112" s="47">
        <f>'S2 M1 EMIC'!C114</f>
        <v>0</v>
      </c>
      <c r="C112" s="46">
        <f>'S2 M1 EMIC'!F114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</row>
    <row r="113" spans="1:19" ht="30.6" customHeight="1" x14ac:dyDescent="0.25">
      <c r="A113" s="47">
        <f>'S2 M1 EMIC'!B115</f>
        <v>0</v>
      </c>
      <c r="B113" s="47">
        <f>'S2 M1 EMIC'!C115</f>
        <v>0</v>
      </c>
      <c r="C113" s="46">
        <f>'S2 M1 EMIC'!F115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</row>
    <row r="114" spans="1:19" ht="30.6" customHeight="1" x14ac:dyDescent="0.25">
      <c r="A114" s="47">
        <f>'S2 M1 EMIC'!B116</f>
        <v>0</v>
      </c>
      <c r="B114" s="47">
        <f>'S2 M1 EMIC'!C116</f>
        <v>0</v>
      </c>
      <c r="C114" s="46">
        <f>'S2 M1 EMIC'!F116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</row>
    <row r="115" spans="1:19" ht="30.6" customHeight="1" x14ac:dyDescent="0.25">
      <c r="A115" s="47">
        <f>'S2 M1 EMIC'!B117</f>
        <v>0</v>
      </c>
      <c r="B115" s="47">
        <f>'S2 M1 EMIC'!C117</f>
        <v>0</v>
      </c>
      <c r="C115" s="46">
        <f>'S2 M1 EMIC'!F117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</row>
    <row r="116" spans="1:19" ht="30.6" customHeight="1" x14ac:dyDescent="0.25">
      <c r="A116" s="47">
        <f>'S2 M1 EMIC'!B118</f>
        <v>0</v>
      </c>
      <c r="B116" s="47">
        <f>'S2 M1 EMIC'!C118</f>
        <v>0</v>
      </c>
      <c r="C116" s="46">
        <f>'S2 M1 EMIC'!F118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</row>
    <row r="117" spans="1:19" ht="30.6" customHeight="1" x14ac:dyDescent="0.25">
      <c r="A117" s="47">
        <f>'S2 M1 EMIC'!B119</f>
        <v>0</v>
      </c>
      <c r="B117" s="47">
        <f>'S2 M1 EMIC'!C119</f>
        <v>0</v>
      </c>
      <c r="C117" s="46">
        <f>'S2 M1 EMIC'!F119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</row>
    <row r="118" spans="1:19" ht="30.6" customHeight="1" x14ac:dyDescent="0.25">
      <c r="A118" s="47">
        <f>'S2 M1 EMIC'!B120</f>
        <v>0</v>
      </c>
      <c r="B118" s="47">
        <f>'S2 M1 EMIC'!C120</f>
        <v>0</v>
      </c>
      <c r="C118" s="46">
        <f>'S2 M1 EMIC'!F120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</row>
    <row r="119" spans="1:19" ht="30.6" customHeight="1" x14ac:dyDescent="0.25">
      <c r="A119" s="47">
        <f>'S2 M1 EMIC'!B121</f>
        <v>0</v>
      </c>
      <c r="B119" s="47">
        <f>'S2 M1 EMIC'!C121</f>
        <v>0</v>
      </c>
      <c r="C119" s="46">
        <f>'S2 M1 EMIC'!F121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</row>
    <row r="120" spans="1:19" ht="30.6" customHeight="1" x14ac:dyDescent="0.25">
      <c r="A120" s="47">
        <f>'S2 M1 EMIC'!B122</f>
        <v>0</v>
      </c>
      <c r="B120" s="47">
        <f>'S2 M1 EMIC'!C122</f>
        <v>0</v>
      </c>
      <c r="C120" s="46">
        <f>'S2 M1 EMIC'!F122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</row>
    <row r="121" spans="1:19" ht="30.6" customHeight="1" x14ac:dyDescent="0.25">
      <c r="A121" s="47">
        <f>'S2 M1 EMIC'!B123</f>
        <v>0</v>
      </c>
      <c r="B121" s="47">
        <f>'S2 M1 EMIC'!C123</f>
        <v>0</v>
      </c>
      <c r="C121" s="46">
        <f>'S2 M1 EMIC'!F123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</row>
    <row r="122" spans="1:19" ht="30.6" customHeight="1" x14ac:dyDescent="0.25">
      <c r="A122" s="47">
        <f>'S2 M1 EMIC'!B124</f>
        <v>0</v>
      </c>
      <c r="B122" s="47">
        <f>'S2 M1 EMIC'!C124</f>
        <v>0</v>
      </c>
      <c r="C122" s="46">
        <f>'S2 M1 EMIC'!F124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</row>
    <row r="123" spans="1:19" ht="30.6" customHeight="1" x14ac:dyDescent="0.25">
      <c r="A123" s="47">
        <f>'S2 M1 EMIC'!B125</f>
        <v>0</v>
      </c>
      <c r="B123" s="47">
        <f>'S2 M1 EMIC'!C125</f>
        <v>0</v>
      </c>
      <c r="C123" s="46">
        <f>'S2 M1 EMIC'!F125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</row>
    <row r="124" spans="1:19" ht="30.6" customHeight="1" x14ac:dyDescent="0.25">
      <c r="A124" s="47">
        <f>'S2 M1 EMIC'!B126</f>
        <v>0</v>
      </c>
      <c r="B124" s="47">
        <f>'S2 M1 EMIC'!C126</f>
        <v>0</v>
      </c>
      <c r="C124" s="46">
        <f>'S2 M1 EMIC'!F126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</row>
    <row r="125" spans="1:19" ht="30.6" customHeight="1" x14ac:dyDescent="0.25">
      <c r="A125" s="47">
        <f>'S2 M1 EMIC'!B127</f>
        <v>0</v>
      </c>
      <c r="B125" s="47">
        <f>'S2 M1 EMIC'!C127</f>
        <v>0</v>
      </c>
      <c r="C125" s="46">
        <f>'S2 M1 EMIC'!F127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</row>
    <row r="126" spans="1:19" ht="30.6" customHeight="1" x14ac:dyDescent="0.25">
      <c r="A126" s="47">
        <f>'S2 M1 EMIC'!B128</f>
        <v>0</v>
      </c>
      <c r="B126" s="47">
        <f>'S2 M1 EMIC'!C128</f>
        <v>0</v>
      </c>
      <c r="C126" s="46">
        <f>'S2 M1 EMIC'!F128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</row>
    <row r="127" spans="1:19" ht="30.6" customHeight="1" x14ac:dyDescent="0.25">
      <c r="A127" s="47">
        <f>'S2 M1 EMIC'!B129</f>
        <v>0</v>
      </c>
      <c r="B127" s="47">
        <f>'S2 M1 EMIC'!C129</f>
        <v>0</v>
      </c>
      <c r="C127" s="46">
        <f>'S2 M1 EMIC'!F129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</row>
    <row r="128" spans="1:19" ht="30.6" customHeight="1" x14ac:dyDescent="0.25">
      <c r="A128" s="47">
        <f>'S2 M1 EMIC'!B130</f>
        <v>0</v>
      </c>
      <c r="B128" s="47">
        <f>'S2 M1 EMIC'!C130</f>
        <v>0</v>
      </c>
      <c r="C128" s="46">
        <f>'S2 M1 EMIC'!F130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</row>
    <row r="129" spans="1:19" ht="30.6" customHeight="1" x14ac:dyDescent="0.25">
      <c r="A129" s="47">
        <f>'S2 M1 EMIC'!B131</f>
        <v>0</v>
      </c>
      <c r="B129" s="47">
        <f>'S2 M1 EMIC'!C131</f>
        <v>0</v>
      </c>
      <c r="C129" s="46">
        <f>'S2 M1 EMIC'!F131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</row>
    <row r="130" spans="1:19" ht="30.6" customHeight="1" x14ac:dyDescent="0.25">
      <c r="A130" s="47">
        <f>'S2 M1 EMIC'!B132</f>
        <v>0</v>
      </c>
      <c r="B130" s="47">
        <f>'S2 M1 EMIC'!C132</f>
        <v>0</v>
      </c>
      <c r="C130" s="46">
        <f>'S2 M1 EMIC'!F132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</row>
    <row r="131" spans="1:19" ht="30.6" customHeight="1" x14ac:dyDescent="0.25">
      <c r="A131" s="47">
        <f>'S2 M1 EMIC'!B133</f>
        <v>0</v>
      </c>
      <c r="B131" s="47">
        <f>'S2 M1 EMIC'!C133</f>
        <v>0</v>
      </c>
      <c r="C131" s="46">
        <f>'S2 M1 EMIC'!F133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</row>
    <row r="132" spans="1:19" ht="30.6" customHeight="1" x14ac:dyDescent="0.25">
      <c r="A132" s="47">
        <f>'S2 M1 EMIC'!B134</f>
        <v>0</v>
      </c>
      <c r="B132" s="47">
        <f>'S2 M1 EMIC'!C134</f>
        <v>0</v>
      </c>
      <c r="C132" s="46">
        <f>'S2 M1 EMIC'!F134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</row>
    <row r="133" spans="1:19" ht="30.6" customHeight="1" x14ac:dyDescent="0.25">
      <c r="A133" s="47">
        <f>'S2 M1 EMIC'!B135</f>
        <v>0</v>
      </c>
      <c r="B133" s="47">
        <f>'S2 M1 EMIC'!C135</f>
        <v>0</v>
      </c>
      <c r="C133" s="46">
        <f>'S2 M1 EMIC'!F135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</row>
    <row r="134" spans="1:19" ht="30.6" customHeight="1" x14ac:dyDescent="0.25">
      <c r="A134" s="47">
        <f>'S2 M1 EMIC'!B136</f>
        <v>0</v>
      </c>
      <c r="B134" s="47">
        <f>'S2 M1 EMIC'!C136</f>
        <v>0</v>
      </c>
      <c r="C134" s="46">
        <f>'S2 M1 EMIC'!F136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</row>
    <row r="135" spans="1:19" ht="30.6" customHeight="1" x14ac:dyDescent="0.25">
      <c r="A135" s="47">
        <f>'S2 M1 EMIC'!B137</f>
        <v>0</v>
      </c>
      <c r="B135" s="47">
        <f>'S2 M1 EMIC'!C137</f>
        <v>0</v>
      </c>
      <c r="C135" s="46">
        <f>'S2 M1 EMIC'!F137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</row>
    <row r="136" spans="1:19" ht="30.6" customHeight="1" x14ac:dyDescent="0.25">
      <c r="A136" s="47">
        <f>'S2 M1 EMIC'!B138</f>
        <v>0</v>
      </c>
      <c r="B136" s="47">
        <f>'S2 M1 EMIC'!C138</f>
        <v>0</v>
      </c>
      <c r="C136" s="46">
        <f>'S2 M1 EMIC'!F138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</row>
    <row r="137" spans="1:19" ht="30.6" customHeight="1" x14ac:dyDescent="0.25">
      <c r="A137" s="47">
        <f>'S2 M1 EMIC'!B139</f>
        <v>0</v>
      </c>
      <c r="B137" s="47">
        <f>'S2 M1 EMIC'!C139</f>
        <v>0</v>
      </c>
      <c r="C137" s="46">
        <f>'S2 M1 EMIC'!F139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</row>
    <row r="138" spans="1:19" ht="30.6" customHeight="1" x14ac:dyDescent="0.25">
      <c r="A138" s="47">
        <f>'S2 M1 EMIC'!B140</f>
        <v>0</v>
      </c>
      <c r="B138" s="47">
        <f>'S2 M1 EMIC'!C140</f>
        <v>0</v>
      </c>
      <c r="C138" s="46">
        <f>'S2 M1 EMIC'!F140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</row>
    <row r="139" spans="1:19" ht="30.6" customHeight="1" x14ac:dyDescent="0.25">
      <c r="A139" s="47">
        <f>'S2 M1 EMIC'!B141</f>
        <v>0</v>
      </c>
      <c r="B139" s="47">
        <f>'S2 M1 EMIC'!C141</f>
        <v>0</v>
      </c>
      <c r="C139" s="46">
        <f>'S2 M1 EMIC'!F141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</row>
    <row r="140" spans="1:19" ht="30.6" customHeight="1" x14ac:dyDescent="0.25">
      <c r="A140" s="47">
        <f>'S2 M1 EMIC'!B142</f>
        <v>0</v>
      </c>
      <c r="B140" s="47">
        <f>'S2 M1 EMIC'!C142</f>
        <v>0</v>
      </c>
      <c r="C140" s="46">
        <f>'S2 M1 EMIC'!F142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</row>
    <row r="141" spans="1:19" ht="30.6" customHeight="1" x14ac:dyDescent="0.25">
      <c r="A141" s="47">
        <f>'S2 M1 EMIC'!B143</f>
        <v>0</v>
      </c>
      <c r="B141" s="47">
        <f>'S2 M1 EMIC'!C143</f>
        <v>0</v>
      </c>
      <c r="C141" s="46">
        <f>'S2 M1 EMIC'!F143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</row>
    <row r="142" spans="1:19" ht="30.6" customHeight="1" x14ac:dyDescent="0.25">
      <c r="A142" s="47">
        <f>'S2 M1 EMIC'!B144</f>
        <v>0</v>
      </c>
      <c r="B142" s="47">
        <f>'S2 M1 EMIC'!C144</f>
        <v>0</v>
      </c>
      <c r="C142" s="46">
        <f>'S2 M1 EMIC'!F144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</row>
    <row r="143" spans="1:19" ht="30.6" customHeight="1" x14ac:dyDescent="0.25">
      <c r="A143" s="47">
        <f>'S2 M1 EMIC'!B145</f>
        <v>0</v>
      </c>
      <c r="B143" s="47">
        <f>'S2 M1 EMIC'!C145</f>
        <v>0</v>
      </c>
      <c r="C143" s="46">
        <f>'S2 M1 EMIC'!F145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</row>
    <row r="144" spans="1:19" ht="30.6" customHeight="1" x14ac:dyDescent="0.25">
      <c r="A144" s="47">
        <f>'S2 M1 EMIC'!B146</f>
        <v>0</v>
      </c>
      <c r="B144" s="47">
        <f>'S2 M1 EMIC'!C146</f>
        <v>0</v>
      </c>
      <c r="C144" s="46">
        <f>'S2 M1 EMIC'!F146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</row>
    <row r="145" spans="1:19" ht="30.6" customHeight="1" x14ac:dyDescent="0.25">
      <c r="A145" s="47">
        <f>'S2 M1 EMIC'!B147</f>
        <v>0</v>
      </c>
      <c r="B145" s="47">
        <f>'S2 M1 EMIC'!C147</f>
        <v>0</v>
      </c>
      <c r="C145" s="46">
        <f>'S2 M1 EMIC'!F147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</row>
    <row r="146" spans="1:19" ht="30.6" customHeight="1" x14ac:dyDescent="0.25">
      <c r="A146" s="47">
        <f>'S2 M1 EMIC'!B148</f>
        <v>0</v>
      </c>
      <c r="B146" s="47">
        <f>'S2 M1 EMIC'!C148</f>
        <v>0</v>
      </c>
      <c r="C146" s="46">
        <f>'S2 M1 EMIC'!F148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</row>
    <row r="147" spans="1:19" ht="30.6" customHeight="1" x14ac:dyDescent="0.25">
      <c r="A147" s="47">
        <f>'S2 M1 EMIC'!B149</f>
        <v>0</v>
      </c>
      <c r="B147" s="47">
        <f>'S2 M1 EMIC'!C149</f>
        <v>0</v>
      </c>
      <c r="C147" s="46">
        <f>'S2 M1 EMIC'!F149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</row>
    <row r="148" spans="1:19" ht="30.6" customHeight="1" x14ac:dyDescent="0.25">
      <c r="A148" s="47">
        <f>'S2 M1 EMIC'!B150</f>
        <v>0</v>
      </c>
      <c r="B148" s="47">
        <f>'S2 M1 EMIC'!C150</f>
        <v>0</v>
      </c>
      <c r="C148" s="46">
        <f>'S2 M1 EMIC'!F150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</row>
    <row r="149" spans="1:19" ht="30.6" customHeight="1" x14ac:dyDescent="0.25">
      <c r="A149" s="47">
        <f>'S2 M1 EMIC'!B151</f>
        <v>0</v>
      </c>
      <c r="B149" s="47">
        <f>'S2 M1 EMIC'!C151</f>
        <v>0</v>
      </c>
      <c r="C149" s="46">
        <f>'S2 M1 EMIC'!F151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</row>
    <row r="150" spans="1:19" ht="30.6" customHeight="1" x14ac:dyDescent="0.25">
      <c r="A150" s="47">
        <f>'S2 M1 EMIC'!B152</f>
        <v>0</v>
      </c>
      <c r="B150" s="47">
        <f>'S2 M1 EMIC'!C152</f>
        <v>0</v>
      </c>
      <c r="C150" s="46">
        <f>'S2 M1 EMIC'!F152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</row>
    <row r="151" spans="1:19" ht="30.6" customHeight="1" x14ac:dyDescent="0.25">
      <c r="A151" s="47">
        <f>'S2 M1 EMIC'!B153</f>
        <v>0</v>
      </c>
      <c r="B151" s="47">
        <f>'S2 M1 EMIC'!C153</f>
        <v>0</v>
      </c>
      <c r="C151" s="46">
        <f>'S2 M1 EMIC'!F153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</row>
    <row r="152" spans="1:19" ht="30.6" customHeight="1" x14ac:dyDescent="0.25">
      <c r="A152" s="47">
        <f>'S2 M1 EMIC'!B154</f>
        <v>0</v>
      </c>
      <c r="B152" s="47">
        <f>'S2 M1 EMIC'!C154</f>
        <v>0</v>
      </c>
      <c r="C152" s="46">
        <f>'S2 M1 EMIC'!F154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</row>
    <row r="153" spans="1:19" ht="30.6" customHeight="1" x14ac:dyDescent="0.25">
      <c r="A153" s="47">
        <f>'S2 M1 EMIC'!B155</f>
        <v>0</v>
      </c>
      <c r="B153" s="47">
        <f>'S2 M1 EMIC'!C155</f>
        <v>0</v>
      </c>
      <c r="C153" s="46">
        <f>'S2 M1 EMIC'!F155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</row>
    <row r="154" spans="1:19" ht="30.6" customHeight="1" x14ac:dyDescent="0.25">
      <c r="A154" s="47">
        <f>'S2 M1 EMIC'!B156</f>
        <v>0</v>
      </c>
      <c r="B154" s="47">
        <f>'S2 M1 EMIC'!C156</f>
        <v>0</v>
      </c>
      <c r="C154" s="46">
        <f>'S2 M1 EMIC'!F156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</row>
    <row r="155" spans="1:19" ht="30.6" customHeight="1" x14ac:dyDescent="0.25">
      <c r="A155" s="47">
        <f>'S2 M1 EMIC'!B157</f>
        <v>0</v>
      </c>
      <c r="B155" s="47">
        <f>'S2 M1 EMIC'!C157</f>
        <v>0</v>
      </c>
      <c r="C155" s="46">
        <f>'S2 M1 EMIC'!F157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</row>
    <row r="156" spans="1:19" ht="30.6" customHeight="1" x14ac:dyDescent="0.25">
      <c r="A156" s="47">
        <f>'S2 M1 EMIC'!B158</f>
        <v>0</v>
      </c>
      <c r="B156" s="47">
        <f>'S2 M1 EMIC'!C158</f>
        <v>0</v>
      </c>
      <c r="C156" s="46">
        <f>'S2 M1 EMIC'!F158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</row>
    <row r="157" spans="1:19" ht="30.6" customHeight="1" x14ac:dyDescent="0.25">
      <c r="A157" s="47">
        <f>'S2 M1 EMIC'!B159</f>
        <v>0</v>
      </c>
      <c r="B157" s="47">
        <f>'S2 M1 EMIC'!C159</f>
        <v>0</v>
      </c>
      <c r="C157" s="46">
        <f>'S2 M1 EMIC'!F159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</row>
    <row r="158" spans="1:19" ht="30.6" customHeight="1" x14ac:dyDescent="0.25">
      <c r="A158" s="47">
        <f>'S2 M1 EMIC'!B160</f>
        <v>0</v>
      </c>
      <c r="B158" s="47">
        <f>'S2 M1 EMIC'!C160</f>
        <v>0</v>
      </c>
      <c r="C158" s="46">
        <f>'S2 M1 EMIC'!F160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</row>
    <row r="159" spans="1:19" ht="30.6" customHeight="1" x14ac:dyDescent="0.25">
      <c r="A159" s="47">
        <f>'S2 M1 EMIC'!B161</f>
        <v>0</v>
      </c>
      <c r="B159" s="47">
        <f>'S2 M1 EMIC'!C161</f>
        <v>0</v>
      </c>
      <c r="C159" s="46">
        <f>'S2 M1 EMIC'!F161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</row>
    <row r="160" spans="1:19" ht="30.6" customHeight="1" x14ac:dyDescent="0.25">
      <c r="A160" s="47">
        <f>'S2 M1 EMIC'!B162</f>
        <v>0</v>
      </c>
      <c r="B160" s="47">
        <f>'S2 M1 EMIC'!C162</f>
        <v>0</v>
      </c>
      <c r="C160" s="46">
        <f>'S2 M1 EMIC'!F162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</row>
    <row r="161" spans="1:19" ht="30.6" customHeight="1" x14ac:dyDescent="0.25">
      <c r="A161" s="47">
        <f>'S2 M1 EMIC'!B163</f>
        <v>0</v>
      </c>
      <c r="B161" s="47">
        <f>'S2 M1 EMIC'!C163</f>
        <v>0</v>
      </c>
      <c r="C161" s="46">
        <f>'S2 M1 EMIC'!F163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</row>
    <row r="162" spans="1:19" ht="30.6" customHeight="1" x14ac:dyDescent="0.25">
      <c r="A162" s="47">
        <f>'S2 M1 EMIC'!B164</f>
        <v>0</v>
      </c>
      <c r="B162" s="47">
        <f>'S2 M1 EMIC'!C164</f>
        <v>0</v>
      </c>
      <c r="C162" s="46">
        <f>'S2 M1 EMIC'!F164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</row>
    <row r="163" spans="1:19" ht="30.6" customHeight="1" x14ac:dyDescent="0.25">
      <c r="A163" s="47">
        <f>'S2 M1 EMIC'!B165</f>
        <v>0</v>
      </c>
      <c r="B163" s="47">
        <f>'S2 M1 EMIC'!C165</f>
        <v>0</v>
      </c>
      <c r="C163" s="46">
        <f>'S2 M1 EMIC'!F165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</row>
    <row r="164" spans="1:19" ht="30.6" customHeight="1" x14ac:dyDescent="0.25">
      <c r="A164" s="47">
        <f>'S2 M1 EMIC'!B166</f>
        <v>0</v>
      </c>
      <c r="B164" s="47">
        <f>'S2 M1 EMIC'!C166</f>
        <v>0</v>
      </c>
      <c r="C164" s="46">
        <f>'S2 M1 EMIC'!F166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</row>
    <row r="165" spans="1:19" ht="30.6" customHeight="1" x14ac:dyDescent="0.25">
      <c r="A165" s="47">
        <f>'S2 M1 EMIC'!B167</f>
        <v>0</v>
      </c>
      <c r="B165" s="47">
        <f>'S2 M1 EMIC'!C167</f>
        <v>0</v>
      </c>
      <c r="C165" s="46">
        <f>'S2 M1 EMIC'!F167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</row>
    <row r="166" spans="1:19" ht="30.6" customHeight="1" x14ac:dyDescent="0.25">
      <c r="A166" s="47">
        <f>'S2 M1 EMIC'!B168</f>
        <v>0</v>
      </c>
      <c r="B166" s="47">
        <f>'S2 M1 EMIC'!C168</f>
        <v>0</v>
      </c>
      <c r="C166" s="46">
        <f>'S2 M1 EMIC'!F168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</row>
    <row r="167" spans="1:19" ht="30.6" customHeight="1" x14ac:dyDescent="0.25">
      <c r="A167" s="47">
        <f>'S2 M1 EMIC'!B169</f>
        <v>0</v>
      </c>
      <c r="B167" s="47">
        <f>'S2 M1 EMIC'!C169</f>
        <v>0</v>
      </c>
      <c r="C167" s="46">
        <f>'S2 M1 EMIC'!F169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</row>
    <row r="168" spans="1:19" ht="30.6" customHeight="1" x14ac:dyDescent="0.25">
      <c r="A168" s="47">
        <f>'S2 M1 EMIC'!B170</f>
        <v>0</v>
      </c>
      <c r="B168" s="47">
        <f>'S2 M1 EMIC'!C170</f>
        <v>0</v>
      </c>
      <c r="C168" s="46">
        <f>'S2 M1 EMIC'!F170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</row>
    <row r="169" spans="1:19" ht="30.6" customHeight="1" x14ac:dyDescent="0.25">
      <c r="A169" s="47">
        <f>'S2 M1 EMIC'!B171</f>
        <v>0</v>
      </c>
      <c r="B169" s="47">
        <f>'S2 M1 EMIC'!C171</f>
        <v>0</v>
      </c>
      <c r="C169" s="46">
        <f>'S2 M1 EMIC'!F171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</row>
    <row r="170" spans="1:19" ht="30.6" customHeight="1" x14ac:dyDescent="0.25">
      <c r="A170" s="47">
        <f>'S2 M1 EMIC'!B172</f>
        <v>0</v>
      </c>
      <c r="B170" s="47">
        <f>'S2 M1 EMIC'!C172</f>
        <v>0</v>
      </c>
      <c r="C170" s="46">
        <f>'S2 M1 EMIC'!F172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</row>
    <row r="171" spans="1:19" ht="30.6" customHeight="1" x14ac:dyDescent="0.25">
      <c r="A171" s="47">
        <f>'S2 M1 EMIC'!B173</f>
        <v>0</v>
      </c>
      <c r="B171" s="47">
        <f>'S2 M1 EMIC'!C173</f>
        <v>0</v>
      </c>
      <c r="C171" s="46">
        <f>'S2 M1 EMIC'!F173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</row>
    <row r="172" spans="1:19" ht="30.6" customHeight="1" x14ac:dyDescent="0.25">
      <c r="A172" s="47">
        <f>'S2 M1 EMIC'!B174</f>
        <v>0</v>
      </c>
      <c r="B172" s="47">
        <f>'S2 M1 EMIC'!C174</f>
        <v>0</v>
      </c>
      <c r="C172" s="46">
        <f>'S2 M1 EMIC'!F174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</row>
    <row r="173" spans="1:19" ht="30.6" customHeight="1" x14ac:dyDescent="0.25">
      <c r="A173" s="47">
        <f>'S2 M1 EMIC'!B175</f>
        <v>0</v>
      </c>
      <c r="B173" s="47">
        <f>'S2 M1 EMIC'!C175</f>
        <v>0</v>
      </c>
      <c r="C173" s="46">
        <f>'S2 M1 EMIC'!F175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</row>
    <row r="174" spans="1:19" ht="30.6" customHeight="1" x14ac:dyDescent="0.25">
      <c r="A174" s="47">
        <f>'S2 M1 EMIC'!B176</f>
        <v>0</v>
      </c>
      <c r="B174" s="47">
        <f>'S2 M1 EMIC'!C176</f>
        <v>0</v>
      </c>
      <c r="C174" s="46">
        <f>'S2 M1 EMIC'!F176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</row>
    <row r="175" spans="1:19" ht="30.6" customHeight="1" x14ac:dyDescent="0.25">
      <c r="A175" s="47">
        <f>'S2 M1 EMIC'!B177</f>
        <v>0</v>
      </c>
      <c r="B175" s="47">
        <f>'S2 M1 EMIC'!C177</f>
        <v>0</v>
      </c>
      <c r="C175" s="46">
        <f>'S2 M1 EMIC'!F177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</row>
    <row r="176" spans="1:19" ht="30.6" customHeight="1" x14ac:dyDescent="0.25">
      <c r="A176" s="47">
        <f>'S2 M1 EMIC'!B178</f>
        <v>0</v>
      </c>
      <c r="B176" s="47">
        <f>'S2 M1 EMIC'!C178</f>
        <v>0</v>
      </c>
      <c r="C176" s="46">
        <f>'S2 M1 EMIC'!F178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</row>
    <row r="177" spans="1:19" ht="30.6" customHeight="1" x14ac:dyDescent="0.25">
      <c r="A177" s="47">
        <f>'S2 M1 EMIC'!B179</f>
        <v>0</v>
      </c>
      <c r="B177" s="47">
        <f>'S2 M1 EMIC'!C179</f>
        <v>0</v>
      </c>
      <c r="C177" s="46">
        <f>'S2 M1 EMIC'!F179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</row>
    <row r="178" spans="1:19" ht="30.6" customHeight="1" x14ac:dyDescent="0.25">
      <c r="A178" s="47">
        <f>'S2 M1 EMIC'!B180</f>
        <v>0</v>
      </c>
      <c r="B178" s="47">
        <f>'S2 M1 EMIC'!C180</f>
        <v>0</v>
      </c>
      <c r="C178" s="46">
        <f>'S2 M1 EMIC'!F180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</row>
    <row r="179" spans="1:19" ht="30.6" customHeight="1" x14ac:dyDescent="0.25">
      <c r="A179" s="47">
        <f>'S2 M1 EMIC'!B181</f>
        <v>0</v>
      </c>
      <c r="B179" s="47">
        <f>'S2 M1 EMIC'!C181</f>
        <v>0</v>
      </c>
      <c r="C179" s="46">
        <f>'S2 M1 EMIC'!F181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</row>
    <row r="180" spans="1:19" ht="30.6" customHeight="1" x14ac:dyDescent="0.25">
      <c r="A180" s="47">
        <f>'S2 M1 EMIC'!B182</f>
        <v>0</v>
      </c>
      <c r="B180" s="47">
        <f>'S2 M1 EMIC'!C182</f>
        <v>0</v>
      </c>
      <c r="C180" s="46">
        <f>'S2 M1 EMIC'!F182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</row>
    <row r="181" spans="1:19" ht="30.6" customHeight="1" x14ac:dyDescent="0.25">
      <c r="A181" s="47">
        <f>'S2 M1 EMIC'!B183</f>
        <v>0</v>
      </c>
      <c r="B181" s="47">
        <f>'S2 M1 EMIC'!C183</f>
        <v>0</v>
      </c>
      <c r="C181" s="46">
        <f>'S2 M1 EMIC'!F183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</row>
    <row r="182" spans="1:19" ht="30.6" customHeight="1" x14ac:dyDescent="0.25">
      <c r="A182" s="47">
        <f>'S2 M1 EMIC'!B184</f>
        <v>0</v>
      </c>
      <c r="B182" s="47">
        <f>'S2 M1 EMIC'!C184</f>
        <v>0</v>
      </c>
      <c r="C182" s="46">
        <f>'S2 M1 EMIC'!F184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</row>
    <row r="183" spans="1:19" ht="30.6" customHeight="1" x14ac:dyDescent="0.25">
      <c r="A183" s="47">
        <f>'S2 M1 EMIC'!B185</f>
        <v>0</v>
      </c>
      <c r="B183" s="47">
        <f>'S2 M1 EMIC'!C185</f>
        <v>0</v>
      </c>
      <c r="C183" s="46">
        <f>'S2 M1 EMIC'!F185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</row>
    <row r="184" spans="1:19" ht="30.6" customHeight="1" x14ac:dyDescent="0.25">
      <c r="A184" s="47">
        <f>'S2 M1 EMIC'!B186</f>
        <v>0</v>
      </c>
      <c r="B184" s="47">
        <f>'S2 M1 EMIC'!C186</f>
        <v>0</v>
      </c>
      <c r="C184" s="46">
        <f>'S2 M1 EMIC'!F186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</row>
    <row r="185" spans="1:19" ht="30.6" customHeight="1" x14ac:dyDescent="0.25">
      <c r="A185" s="47">
        <f>'S2 M1 EMIC'!B187</f>
        <v>0</v>
      </c>
      <c r="B185" s="47">
        <f>'S2 M1 EMIC'!C187</f>
        <v>0</v>
      </c>
      <c r="C185" s="46">
        <f>'S2 M1 EMIC'!F187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</row>
    <row r="186" spans="1:19" ht="30.6" customHeight="1" x14ac:dyDescent="0.25">
      <c r="A186" s="47">
        <f>'S2 M1 EMIC'!B188</f>
        <v>0</v>
      </c>
      <c r="B186" s="47">
        <f>'S2 M1 EMIC'!C188</f>
        <v>0</v>
      </c>
      <c r="C186" s="46">
        <f>'S2 M1 EMIC'!F188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</row>
    <row r="187" spans="1:19" ht="30.6" customHeight="1" x14ac:dyDescent="0.25">
      <c r="A187" s="47">
        <f>'S2 M1 EMIC'!B189</f>
        <v>0</v>
      </c>
      <c r="B187" s="47">
        <f>'S2 M1 EMIC'!C189</f>
        <v>0</v>
      </c>
      <c r="C187" s="46">
        <f>'S2 M1 EMIC'!F189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</row>
    <row r="188" spans="1:19" ht="30.6" customHeight="1" x14ac:dyDescent="0.25">
      <c r="A188" s="47">
        <f>'S2 M1 EMIC'!B190</f>
        <v>0</v>
      </c>
      <c r="B188" s="47">
        <f>'S2 M1 EMIC'!C190</f>
        <v>0</v>
      </c>
      <c r="C188" s="46">
        <f>'S2 M1 EMIC'!F190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</row>
    <row r="189" spans="1:19" ht="30.6" customHeight="1" x14ac:dyDescent="0.25">
      <c r="A189" s="47">
        <f>'S2 M1 EMIC'!B191</f>
        <v>0</v>
      </c>
      <c r="B189" s="47">
        <f>'S2 M1 EMIC'!C191</f>
        <v>0</v>
      </c>
      <c r="C189" s="46">
        <f>'S2 M1 EMIC'!F191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</row>
    <row r="190" spans="1:19" ht="30.6" customHeight="1" x14ac:dyDescent="0.25">
      <c r="A190" s="47">
        <f>'S2 M1 EMIC'!B192</f>
        <v>0</v>
      </c>
      <c r="B190" s="47">
        <f>'S2 M1 EMIC'!C192</f>
        <v>0</v>
      </c>
      <c r="C190" s="46">
        <f>'S2 M1 EMIC'!F192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</row>
    <row r="191" spans="1:19" ht="30.6" customHeight="1" x14ac:dyDescent="0.25">
      <c r="A191" s="47">
        <f>'S2 M1 EMIC'!B193</f>
        <v>0</v>
      </c>
      <c r="B191" s="47">
        <f>'S2 M1 EMIC'!C193</f>
        <v>0</v>
      </c>
      <c r="C191" s="46">
        <f>'S2 M1 EMIC'!F193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</row>
    <row r="192" spans="1:19" ht="30.6" customHeight="1" x14ac:dyDescent="0.25">
      <c r="A192" s="47">
        <f>'S2 M1 EMIC'!B194</f>
        <v>0</v>
      </c>
      <c r="B192" s="47">
        <f>'S2 M1 EMIC'!C194</f>
        <v>0</v>
      </c>
      <c r="C192" s="46">
        <f>'S2 M1 EMIC'!F194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</row>
    <row r="193" spans="1:19" ht="30.6" customHeight="1" x14ac:dyDescent="0.25">
      <c r="A193" s="47">
        <f>'S2 M1 EMIC'!B195</f>
        <v>0</v>
      </c>
      <c r="B193" s="47">
        <f>'S2 M1 EMIC'!C195</f>
        <v>0</v>
      </c>
      <c r="C193" s="46">
        <f>'S2 M1 EMIC'!F195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</row>
    <row r="194" spans="1:19" ht="30.6" customHeight="1" x14ac:dyDescent="0.25">
      <c r="A194" s="47">
        <f>'S2 M1 EMIC'!B196</f>
        <v>0</v>
      </c>
      <c r="B194" s="47">
        <f>'S2 M1 EMIC'!C196</f>
        <v>0</v>
      </c>
      <c r="C194" s="46">
        <f>'S2 M1 EMIC'!F196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</row>
    <row r="195" spans="1:19" ht="30.6" customHeight="1" x14ac:dyDescent="0.25">
      <c r="A195" s="47">
        <f>'S2 M1 EMIC'!B197</f>
        <v>0</v>
      </c>
      <c r="B195" s="47">
        <f>'S2 M1 EMIC'!C197</f>
        <v>0</v>
      </c>
      <c r="C195" s="46">
        <f>'S2 M1 EMIC'!F197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</row>
    <row r="196" spans="1:19" ht="30.6" customHeight="1" x14ac:dyDescent="0.25">
      <c r="A196" s="47">
        <f>'S2 M1 EMIC'!B198</f>
        <v>0</v>
      </c>
      <c r="B196" s="47">
        <f>'S2 M1 EMIC'!C198</f>
        <v>0</v>
      </c>
      <c r="C196" s="46">
        <f>'S2 M1 EMIC'!F198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</row>
    <row r="197" spans="1:19" ht="30.6" customHeight="1" x14ac:dyDescent="0.25">
      <c r="A197" s="47">
        <f>'S2 M1 EMIC'!B199</f>
        <v>0</v>
      </c>
      <c r="B197" s="47">
        <f>'S2 M1 EMIC'!C199</f>
        <v>0</v>
      </c>
      <c r="C197" s="46">
        <f>'S2 M1 EMIC'!F199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</row>
    <row r="198" spans="1:19" ht="30.6" customHeight="1" x14ac:dyDescent="0.25">
      <c r="A198" s="47">
        <f>'S2 M1 EMIC'!B200</f>
        <v>0</v>
      </c>
      <c r="B198" s="47">
        <f>'S2 M1 EMIC'!C200</f>
        <v>0</v>
      </c>
      <c r="C198" s="46">
        <f>'S2 M1 EMIC'!F200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</row>
    <row r="199" spans="1:19" ht="30.6" customHeight="1" x14ac:dyDescent="0.25">
      <c r="A199" s="47">
        <f>'S2 M1 EMIC'!B201</f>
        <v>0</v>
      </c>
      <c r="B199" s="47">
        <f>'S2 M1 EMIC'!C201</f>
        <v>0</v>
      </c>
      <c r="C199" s="46">
        <f>'S2 M1 EMIC'!F201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</row>
    <row r="200" spans="1:19" ht="30.6" customHeight="1" x14ac:dyDescent="0.25">
      <c r="A200" s="47">
        <f>'S2 M1 EMIC'!B202</f>
        <v>0</v>
      </c>
      <c r="B200" s="47">
        <f>'S2 M1 EMIC'!C202</f>
        <v>0</v>
      </c>
      <c r="C200" s="46">
        <f>'S2 M1 EMIC'!F202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</row>
    <row r="201" spans="1:19" ht="30.6" customHeight="1" x14ac:dyDescent="0.25">
      <c r="A201" s="47">
        <f>'S2 M1 EMIC'!B203</f>
        <v>0</v>
      </c>
      <c r="B201" s="47">
        <f>'S2 M1 EMIC'!C203</f>
        <v>0</v>
      </c>
      <c r="C201" s="46">
        <f>'S2 M1 EMIC'!F203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</row>
    <row r="202" spans="1:19" ht="30.6" customHeight="1" x14ac:dyDescent="0.25">
      <c r="A202" s="47">
        <f>'S2 M1 EMIC'!B204</f>
        <v>0</v>
      </c>
      <c r="B202" s="47">
        <f>'S2 M1 EMIC'!C204</f>
        <v>0</v>
      </c>
      <c r="C202" s="46">
        <f>'S2 M1 EMIC'!F204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</row>
    <row r="203" spans="1:19" ht="30.6" customHeight="1" x14ac:dyDescent="0.25">
      <c r="A203" s="47">
        <f>'S2 M1 EMIC'!B205</f>
        <v>0</v>
      </c>
      <c r="B203" s="47">
        <f>'S2 M1 EMIC'!C205</f>
        <v>0</v>
      </c>
      <c r="C203" s="46">
        <f>'S2 M1 EMIC'!F205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</row>
    <row r="204" spans="1:19" ht="30.6" customHeight="1" x14ac:dyDescent="0.25">
      <c r="A204" s="47">
        <f>'S2 M1 EMIC'!B206</f>
        <v>0</v>
      </c>
      <c r="B204" s="47">
        <f>'S2 M1 EMIC'!C206</f>
        <v>0</v>
      </c>
      <c r="C204" s="46">
        <f>'S2 M1 EMIC'!F206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</row>
    <row r="205" spans="1:19" ht="30.6" customHeight="1" x14ac:dyDescent="0.25">
      <c r="A205" s="47">
        <f>'S2 M1 EMIC'!B207</f>
        <v>0</v>
      </c>
      <c r="B205" s="47">
        <f>'S2 M1 EMIC'!C207</f>
        <v>0</v>
      </c>
      <c r="C205" s="46">
        <f>'S2 M1 EMIC'!F207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</row>
    <row r="206" spans="1:19" ht="30.6" customHeight="1" x14ac:dyDescent="0.25">
      <c r="A206" s="47">
        <f>'S2 M1 EMIC'!B208</f>
        <v>0</v>
      </c>
      <c r="B206" s="47">
        <f>'S2 M1 EMIC'!C208</f>
        <v>0</v>
      </c>
      <c r="C206" s="46">
        <f>'S2 M1 EMIC'!F208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</row>
    <row r="207" spans="1:19" ht="30.6" customHeight="1" x14ac:dyDescent="0.25">
      <c r="A207" s="47">
        <f>'S2 M1 EMIC'!B209</f>
        <v>0</v>
      </c>
      <c r="B207" s="47">
        <f>'S2 M1 EMIC'!C209</f>
        <v>0</v>
      </c>
      <c r="C207" s="46">
        <f>'S2 M1 EMIC'!F209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</row>
    <row r="208" spans="1:19" ht="30.6" customHeight="1" x14ac:dyDescent="0.25">
      <c r="A208" s="47">
        <f>'S2 M1 EMIC'!B210</f>
        <v>0</v>
      </c>
      <c r="B208" s="47">
        <f>'S2 M1 EMIC'!C210</f>
        <v>0</v>
      </c>
      <c r="C208" s="46">
        <f>'S2 M1 EMIC'!F210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</row>
    <row r="209" spans="1:19" ht="30.6" customHeight="1" x14ac:dyDescent="0.25">
      <c r="A209" s="47">
        <f>'S2 M1 EMIC'!B211</f>
        <v>0</v>
      </c>
      <c r="B209" s="47">
        <f>'S2 M1 EMIC'!C211</f>
        <v>0</v>
      </c>
      <c r="C209" s="46">
        <f>'S2 M1 EMIC'!F211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</row>
    <row r="210" spans="1:19" ht="30.6" customHeight="1" x14ac:dyDescent="0.25">
      <c r="A210" s="47">
        <f>'S2 M1 EMIC'!B212</f>
        <v>0</v>
      </c>
      <c r="B210" s="47">
        <f>'S2 M1 EMIC'!C212</f>
        <v>0</v>
      </c>
      <c r="C210" s="46">
        <f>'S2 M1 EMIC'!F212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</row>
    <row r="211" spans="1:19" ht="30.6" customHeight="1" x14ac:dyDescent="0.25">
      <c r="A211" s="47">
        <f>'S2 M1 EMIC'!B213</f>
        <v>0</v>
      </c>
      <c r="B211" s="47">
        <f>'S2 M1 EMIC'!C213</f>
        <v>0</v>
      </c>
      <c r="C211" s="46">
        <f>'S2 M1 EMIC'!F213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</row>
    <row r="212" spans="1:19" ht="30.6" customHeight="1" x14ac:dyDescent="0.25">
      <c r="A212" s="47">
        <f>'S2 M1 EMIC'!B214</f>
        <v>0</v>
      </c>
      <c r="B212" s="47">
        <f>'S2 M1 EMIC'!C214</f>
        <v>0</v>
      </c>
      <c r="C212" s="46">
        <f>'S2 M1 EMIC'!F214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</row>
    <row r="213" spans="1:19" ht="30.6" customHeight="1" x14ac:dyDescent="0.25">
      <c r="A213" s="47">
        <f>'S2 M1 EMIC'!B215</f>
        <v>0</v>
      </c>
      <c r="B213" s="47">
        <f>'S2 M1 EMIC'!C215</f>
        <v>0</v>
      </c>
      <c r="C213" s="46">
        <f>'S2 M1 EMIC'!F215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</row>
    <row r="214" spans="1:19" ht="30.6" customHeight="1" x14ac:dyDescent="0.25">
      <c r="A214" s="47">
        <f>'S2 M1 EMIC'!B216</f>
        <v>0</v>
      </c>
      <c r="B214" s="47">
        <f>'S2 M1 EMIC'!C216</f>
        <v>0</v>
      </c>
      <c r="C214" s="46">
        <f>'S2 M1 EMIC'!F216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</row>
    <row r="215" spans="1:19" ht="30.6" customHeight="1" x14ac:dyDescent="0.25">
      <c r="A215" s="47">
        <f>'S2 M1 EMIC'!B217</f>
        <v>0</v>
      </c>
      <c r="B215" s="47">
        <f>'S2 M1 EMIC'!C217</f>
        <v>0</v>
      </c>
      <c r="C215" s="46">
        <f>'S2 M1 EMIC'!F217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</row>
    <row r="216" spans="1:19" ht="30.6" customHeight="1" x14ac:dyDescent="0.25">
      <c r="A216" s="47">
        <f>'S2 M1 EMIC'!B218</f>
        <v>0</v>
      </c>
      <c r="B216" s="47">
        <f>'S2 M1 EMIC'!C218</f>
        <v>0</v>
      </c>
      <c r="C216" s="46">
        <f>'S2 M1 EMIC'!F218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</row>
    <row r="217" spans="1:19" ht="30.6" customHeight="1" x14ac:dyDescent="0.25">
      <c r="A217" s="47">
        <f>'S2 M1 EMIC'!B219</f>
        <v>0</v>
      </c>
      <c r="B217" s="47">
        <f>'S2 M1 EMIC'!C219</f>
        <v>0</v>
      </c>
      <c r="C217" s="46">
        <f>'S2 M1 EMIC'!F219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</row>
    <row r="218" spans="1:19" ht="30.6" customHeight="1" x14ac:dyDescent="0.25">
      <c r="A218" s="47">
        <f>'S2 M1 EMIC'!B220</f>
        <v>0</v>
      </c>
      <c r="B218" s="47">
        <f>'S2 M1 EMIC'!C220</f>
        <v>0</v>
      </c>
      <c r="C218" s="46">
        <f>'S2 M1 EMIC'!F220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</row>
    <row r="219" spans="1:19" ht="30.6" customHeight="1" x14ac:dyDescent="0.25">
      <c r="A219" s="47">
        <f>'S2 M1 EMIC'!B221</f>
        <v>0</v>
      </c>
      <c r="B219" s="47">
        <f>'S2 M1 EMIC'!C221</f>
        <v>0</v>
      </c>
      <c r="C219" s="46">
        <f>'S2 M1 EMIC'!F221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</row>
    <row r="220" spans="1:19" ht="30.6" customHeight="1" x14ac:dyDescent="0.25">
      <c r="A220" s="47">
        <f>'S2 M1 EMIC'!B222</f>
        <v>0</v>
      </c>
      <c r="B220" s="47">
        <f>'S2 M1 EMIC'!C222</f>
        <v>0</v>
      </c>
      <c r="C220" s="46">
        <f>'S2 M1 EMIC'!F222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</row>
    <row r="221" spans="1:19" ht="30.6" customHeight="1" x14ac:dyDescent="0.25">
      <c r="A221" s="47">
        <f>'S2 M1 EMIC'!B223</f>
        <v>0</v>
      </c>
      <c r="B221" s="47">
        <f>'S2 M1 EMIC'!C223</f>
        <v>0</v>
      </c>
      <c r="C221" s="46">
        <f>'S2 M1 EMIC'!F223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</row>
    <row r="222" spans="1:19" ht="30.6" customHeight="1" x14ac:dyDescent="0.25">
      <c r="A222" s="47">
        <f>'S2 M1 EMIC'!B224</f>
        <v>0</v>
      </c>
      <c r="B222" s="47">
        <f>'S2 M1 EMIC'!C224</f>
        <v>0</v>
      </c>
      <c r="C222" s="46">
        <f>'S2 M1 EMIC'!F224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</row>
    <row r="223" spans="1:19" ht="30.6" customHeight="1" x14ac:dyDescent="0.25">
      <c r="A223" s="47">
        <f>'S2 M1 EMIC'!B225</f>
        <v>0</v>
      </c>
      <c r="B223" s="47">
        <f>'S2 M1 EMIC'!C225</f>
        <v>0</v>
      </c>
      <c r="C223" s="46">
        <f>'S2 M1 EMIC'!F225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</row>
    <row r="224" spans="1:19" ht="30.6" customHeight="1" x14ac:dyDescent="0.25">
      <c r="A224" s="47">
        <f>'S2 M1 EMIC'!B226</f>
        <v>0</v>
      </c>
      <c r="B224" s="47">
        <f>'S2 M1 EMIC'!C226</f>
        <v>0</v>
      </c>
      <c r="C224" s="46">
        <f>'S2 M1 EMIC'!F226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</row>
    <row r="225" spans="1:19" ht="30.6" customHeight="1" x14ac:dyDescent="0.25">
      <c r="A225" s="47">
        <f>'S2 M1 EMIC'!B227</f>
        <v>0</v>
      </c>
      <c r="B225" s="47">
        <f>'S2 M1 EMIC'!C227</f>
        <v>0</v>
      </c>
      <c r="C225" s="46">
        <f>'S2 M1 EMIC'!F227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</row>
    <row r="226" spans="1:19" ht="30.6" customHeight="1" x14ac:dyDescent="0.25">
      <c r="A226" s="47">
        <f>'S2 M1 EMIC'!B228</f>
        <v>0</v>
      </c>
      <c r="B226" s="47">
        <f>'S2 M1 EMIC'!C228</f>
        <v>0</v>
      </c>
      <c r="C226" s="46">
        <f>'S2 M1 EMIC'!F228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</row>
    <row r="227" spans="1:19" ht="30.6" customHeight="1" x14ac:dyDescent="0.25">
      <c r="A227" s="47">
        <f>'S2 M1 EMIC'!B229</f>
        <v>0</v>
      </c>
      <c r="B227" s="47">
        <f>'S2 M1 EMIC'!C229</f>
        <v>0</v>
      </c>
      <c r="C227" s="46">
        <f>'S2 M1 EMIC'!F229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</row>
    <row r="228" spans="1:19" ht="30.6" customHeight="1" x14ac:dyDescent="0.25">
      <c r="A228" s="47">
        <f>'S2 M1 EMIC'!B230</f>
        <v>0</v>
      </c>
      <c r="B228" s="47">
        <f>'S2 M1 EMIC'!C230</f>
        <v>0</v>
      </c>
      <c r="C228" s="46">
        <f>'S2 M1 EMIC'!F230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</row>
    <row r="229" spans="1:19" ht="30.6" customHeight="1" x14ac:dyDescent="0.25">
      <c r="A229" s="47">
        <f>'S2 M1 EMIC'!B231</f>
        <v>0</v>
      </c>
      <c r="B229" s="47">
        <f>'S2 M1 EMIC'!C231</f>
        <v>0</v>
      </c>
      <c r="C229" s="46">
        <f>'S2 M1 EMIC'!F231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</row>
    <row r="230" spans="1:19" ht="30.6" customHeight="1" x14ac:dyDescent="0.25">
      <c r="A230" s="47">
        <f>'S2 M1 EMIC'!B232</f>
        <v>0</v>
      </c>
      <c r="B230" s="47">
        <f>'S2 M1 EMIC'!C232</f>
        <v>0</v>
      </c>
      <c r="C230" s="46">
        <f>'S2 M1 EMIC'!F232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</row>
    <row r="231" spans="1:19" ht="30.6" customHeight="1" x14ac:dyDescent="0.25">
      <c r="A231" s="47">
        <f>'S2 M1 EMIC'!B233</f>
        <v>0</v>
      </c>
      <c r="B231" s="47">
        <f>'S2 M1 EMIC'!C233</f>
        <v>0</v>
      </c>
      <c r="C231" s="46">
        <f>'S2 M1 EMIC'!F233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</row>
    <row r="232" spans="1:19" ht="30.6" customHeight="1" x14ac:dyDescent="0.25">
      <c r="A232" s="47">
        <f>'S2 M1 EMIC'!B234</f>
        <v>0</v>
      </c>
      <c r="B232" s="47">
        <f>'S2 M1 EMIC'!C234</f>
        <v>0</v>
      </c>
      <c r="C232" s="46">
        <f>'S2 M1 EMIC'!F234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</row>
    <row r="233" spans="1:19" ht="30.6" customHeight="1" x14ac:dyDescent="0.25">
      <c r="A233" s="47">
        <f>'S2 M1 EMIC'!B235</f>
        <v>0</v>
      </c>
      <c r="B233" s="47">
        <f>'S2 M1 EMIC'!C235</f>
        <v>0</v>
      </c>
      <c r="C233" s="46">
        <f>'S2 M1 EMIC'!F235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</row>
    <row r="234" spans="1:19" ht="30.6" customHeight="1" x14ac:dyDescent="0.25">
      <c r="A234" s="47">
        <f>'S2 M1 EMIC'!B236</f>
        <v>0</v>
      </c>
      <c r="B234" s="47">
        <f>'S2 M1 EMIC'!C236</f>
        <v>0</v>
      </c>
      <c r="C234" s="46">
        <f>'S2 M1 EMIC'!F236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</row>
    <row r="235" spans="1:19" ht="30.6" customHeight="1" x14ac:dyDescent="0.25">
      <c r="A235" s="47">
        <f>'S2 M1 EMIC'!B237</f>
        <v>0</v>
      </c>
      <c r="B235" s="47">
        <f>'S2 M1 EMIC'!C237</f>
        <v>0</v>
      </c>
      <c r="C235" s="46">
        <f>'S2 M1 EMIC'!F237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</row>
    <row r="236" spans="1:19" ht="30.6" customHeight="1" x14ac:dyDescent="0.25">
      <c r="A236" s="47">
        <f>'S2 M1 EMIC'!B238</f>
        <v>0</v>
      </c>
      <c r="B236" s="47">
        <f>'S2 M1 EMIC'!C238</f>
        <v>0</v>
      </c>
      <c r="C236" s="46">
        <f>'S2 M1 EMIC'!F238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</row>
    <row r="237" spans="1:19" ht="30.6" customHeight="1" x14ac:dyDescent="0.25">
      <c r="A237" s="47">
        <f>'S2 M1 EMIC'!B239</f>
        <v>0</v>
      </c>
      <c r="B237" s="47">
        <f>'S2 M1 EMIC'!C239</f>
        <v>0</v>
      </c>
      <c r="C237" s="46">
        <f>'S2 M1 EMIC'!F239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</row>
    <row r="238" spans="1:19" ht="30.6" customHeight="1" x14ac:dyDescent="0.25">
      <c r="A238" s="47">
        <f>'S2 M1 EMIC'!B240</f>
        <v>0</v>
      </c>
      <c r="B238" s="47">
        <f>'S2 M1 EMIC'!C240</f>
        <v>0</v>
      </c>
      <c r="C238" s="46">
        <f>'S2 M1 EMIC'!F240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</row>
    <row r="239" spans="1:19" ht="30.6" customHeight="1" x14ac:dyDescent="0.25">
      <c r="A239" s="47">
        <f>'S2 M1 EMIC'!B241</f>
        <v>0</v>
      </c>
      <c r="B239" s="47">
        <f>'S2 M1 EMIC'!C241</f>
        <v>0</v>
      </c>
      <c r="C239" s="46">
        <f>'S2 M1 EMIC'!F241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</row>
    <row r="240" spans="1:19" ht="30.6" customHeight="1" x14ac:dyDescent="0.25">
      <c r="A240" s="47">
        <f>'S2 M1 EMIC'!B242</f>
        <v>0</v>
      </c>
      <c r="B240" s="47">
        <f>'S2 M1 EMIC'!C242</f>
        <v>0</v>
      </c>
      <c r="C240" s="46">
        <f>'S2 M1 EMIC'!F242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</row>
    <row r="241" spans="1:19" ht="30.6" customHeight="1" x14ac:dyDescent="0.25">
      <c r="A241" s="47">
        <f>'S2 M1 EMIC'!B243</f>
        <v>0</v>
      </c>
      <c r="B241" s="47">
        <f>'S2 M1 EMIC'!C243</f>
        <v>0</v>
      </c>
      <c r="C241" s="46">
        <f>'S2 M1 EMIC'!F243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</row>
    <row r="242" spans="1:19" ht="30.6" customHeight="1" x14ac:dyDescent="0.25">
      <c r="A242" s="47">
        <f>'S2 M1 EMIC'!B244</f>
        <v>0</v>
      </c>
      <c r="B242" s="47">
        <f>'S2 M1 EMIC'!C244</f>
        <v>0</v>
      </c>
      <c r="C242" s="46">
        <f>'S2 M1 EMIC'!F244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</row>
    <row r="243" spans="1:19" ht="30.6" customHeight="1" x14ac:dyDescent="0.25">
      <c r="A243" s="47">
        <f>'S2 M1 EMIC'!B245</f>
        <v>0</v>
      </c>
      <c r="B243" s="47">
        <f>'S2 M1 EMIC'!C245</f>
        <v>0</v>
      </c>
      <c r="C243" s="46">
        <f>'S2 M1 EMIC'!F245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</row>
    <row r="244" spans="1:19" ht="30.6" customHeight="1" x14ac:dyDescent="0.25">
      <c r="A244" s="47">
        <f>'S2 M1 EMIC'!B246</f>
        <v>0</v>
      </c>
      <c r="B244" s="47">
        <f>'S2 M1 EMIC'!C246</f>
        <v>0</v>
      </c>
      <c r="C244" s="46">
        <f>'S2 M1 EMIC'!F246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</row>
    <row r="245" spans="1:19" ht="30.6" customHeight="1" x14ac:dyDescent="0.25">
      <c r="A245" s="47">
        <f>'S2 M1 EMIC'!B247</f>
        <v>0</v>
      </c>
      <c r="B245" s="47">
        <f>'S2 M1 EMIC'!C247</f>
        <v>0</v>
      </c>
      <c r="C245" s="46">
        <f>'S2 M1 EMIC'!F247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</row>
    <row r="246" spans="1:19" ht="30.6" customHeight="1" x14ac:dyDescent="0.25">
      <c r="A246" s="47">
        <f>'S2 M1 EMIC'!B248</f>
        <v>0</v>
      </c>
      <c r="B246" s="47">
        <f>'S2 M1 EMIC'!C248</f>
        <v>0</v>
      </c>
      <c r="C246" s="46">
        <f>'S2 M1 EMIC'!F248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</row>
    <row r="247" spans="1:19" ht="30.6" customHeight="1" x14ac:dyDescent="0.25">
      <c r="A247" s="47">
        <f>'S2 M1 EMIC'!B249</f>
        <v>0</v>
      </c>
      <c r="B247" s="47">
        <f>'S2 M1 EMIC'!C249</f>
        <v>0</v>
      </c>
      <c r="C247" s="46">
        <f>'S2 M1 EMIC'!F249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</row>
    <row r="248" spans="1:19" ht="30.6" customHeight="1" x14ac:dyDescent="0.25">
      <c r="A248" s="47">
        <f>'S2 M1 EMIC'!B250</f>
        <v>0</v>
      </c>
      <c r="B248" s="47">
        <f>'S2 M1 EMIC'!C250</f>
        <v>0</v>
      </c>
      <c r="C248" s="46">
        <f>'S2 M1 EMIC'!F250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</row>
    <row r="249" spans="1:19" ht="30.6" customHeight="1" x14ac:dyDescent="0.25">
      <c r="A249" s="47">
        <f>'S2 M1 EMIC'!B251</f>
        <v>0</v>
      </c>
      <c r="B249" s="47">
        <f>'S2 M1 EMIC'!C251</f>
        <v>0</v>
      </c>
      <c r="C249" s="46">
        <f>'S2 M1 EMIC'!F251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</row>
    <row r="250" spans="1:19" ht="30.6" customHeight="1" x14ac:dyDescent="0.25">
      <c r="A250" s="47">
        <f>'S2 M1 EMIC'!B252</f>
        <v>0</v>
      </c>
      <c r="B250" s="47">
        <f>'S2 M1 EMIC'!C252</f>
        <v>0</v>
      </c>
      <c r="C250" s="46">
        <f>'S2 M1 EMIC'!F252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</row>
    <row r="251" spans="1:19" ht="30.6" customHeight="1" x14ac:dyDescent="0.25">
      <c r="A251" s="47">
        <f>'S2 M1 EMIC'!B253</f>
        <v>0</v>
      </c>
      <c r="B251" s="47">
        <f>'S2 M1 EMIC'!C253</f>
        <v>0</v>
      </c>
      <c r="C251" s="46">
        <f>'S2 M1 EMIC'!F253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</row>
    <row r="252" spans="1:19" ht="30.6" customHeight="1" x14ac:dyDescent="0.25">
      <c r="A252" s="47">
        <f>'S2 M1 EMIC'!B254</f>
        <v>0</v>
      </c>
      <c r="B252" s="47">
        <f>'S2 M1 EMIC'!C254</f>
        <v>0</v>
      </c>
      <c r="C252" s="46">
        <f>'S2 M1 EMIC'!F254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</row>
    <row r="253" spans="1:19" ht="30.6" customHeight="1" x14ac:dyDescent="0.25">
      <c r="A253" s="47">
        <f>'S2 M1 EMIC'!B255</f>
        <v>0</v>
      </c>
      <c r="B253" s="47">
        <f>'S2 M1 EMIC'!C255</f>
        <v>0</v>
      </c>
      <c r="C253" s="46">
        <f>'S2 M1 EMIC'!F255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</row>
    <row r="254" spans="1:19" ht="30.6" customHeight="1" x14ac:dyDescent="0.25">
      <c r="A254" s="47">
        <f>'S2 M1 EMIC'!B256</f>
        <v>0</v>
      </c>
      <c r="B254" s="47">
        <f>'S2 M1 EMIC'!C256</f>
        <v>0</v>
      </c>
      <c r="C254" s="46">
        <f>'S2 M1 EMIC'!F256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</row>
    <row r="255" spans="1:19" ht="30.6" customHeight="1" x14ac:dyDescent="0.25">
      <c r="A255" s="47">
        <f>'S2 M1 EMIC'!B257</f>
        <v>0</v>
      </c>
      <c r="B255" s="47">
        <f>'S2 M1 EMIC'!C257</f>
        <v>0</v>
      </c>
      <c r="C255" s="46">
        <f>'S2 M1 EMIC'!F257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</row>
    <row r="256" spans="1:19" ht="30.6" customHeight="1" x14ac:dyDescent="0.25">
      <c r="A256" s="47">
        <f>'S2 M1 EMIC'!B258</f>
        <v>0</v>
      </c>
      <c r="B256" s="47">
        <f>'S2 M1 EMIC'!C258</f>
        <v>0</v>
      </c>
      <c r="C256" s="46">
        <f>'S2 M1 EMIC'!F258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</row>
    <row r="257" spans="1:19" ht="30.6" customHeight="1" x14ac:dyDescent="0.25">
      <c r="A257" s="47">
        <f>'S2 M1 EMIC'!B259</f>
        <v>0</v>
      </c>
      <c r="B257" s="47">
        <f>'S2 M1 EMIC'!C259</f>
        <v>0</v>
      </c>
      <c r="C257" s="46">
        <f>'S2 M1 EMIC'!F259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</row>
    <row r="258" spans="1:19" ht="30.6" customHeight="1" x14ac:dyDescent="0.25">
      <c r="A258" s="47">
        <f>'S2 M1 EMIC'!B260</f>
        <v>0</v>
      </c>
      <c r="B258" s="47">
        <f>'S2 M1 EMIC'!C260</f>
        <v>0</v>
      </c>
      <c r="C258" s="46">
        <f>'S2 M1 EMIC'!F260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</row>
    <row r="259" spans="1:19" ht="30.6" customHeight="1" x14ac:dyDescent="0.25">
      <c r="A259" s="47">
        <f>'S2 M1 EMIC'!B261</f>
        <v>0</v>
      </c>
      <c r="B259" s="47">
        <f>'S2 M1 EMIC'!C261</f>
        <v>0</v>
      </c>
      <c r="C259" s="46">
        <f>'S2 M1 EMIC'!F261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</row>
    <row r="260" spans="1:19" ht="30.6" customHeight="1" x14ac:dyDescent="0.25">
      <c r="A260" s="47">
        <f>'S2 M1 EMIC'!B262</f>
        <v>0</v>
      </c>
      <c r="B260" s="47">
        <f>'S2 M1 EMIC'!C262</f>
        <v>0</v>
      </c>
      <c r="C260" s="46">
        <f>'S2 M1 EMIC'!F262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</row>
    <row r="261" spans="1:19" ht="30.6" customHeight="1" x14ac:dyDescent="0.25">
      <c r="A261" s="47">
        <f>'S2 M1 EMIC'!B263</f>
        <v>0</v>
      </c>
      <c r="B261" s="47">
        <f>'S2 M1 EMIC'!C263</f>
        <v>0</v>
      </c>
      <c r="C261" s="46">
        <f>'S2 M1 EMIC'!F263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</row>
    <row r="262" spans="1:19" ht="30.6" customHeight="1" x14ac:dyDescent="0.25">
      <c r="A262" s="47">
        <f>'S2 M1 EMIC'!B264</f>
        <v>0</v>
      </c>
      <c r="B262" s="47">
        <f>'S2 M1 EMIC'!C264</f>
        <v>0</v>
      </c>
      <c r="C262" s="46">
        <f>'S2 M1 EMIC'!F264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</row>
    <row r="263" spans="1:19" ht="30.6" customHeight="1" x14ac:dyDescent="0.25">
      <c r="A263" s="47">
        <f>'S2 M1 EMIC'!B265</f>
        <v>0</v>
      </c>
      <c r="B263" s="47">
        <f>'S2 M1 EMIC'!C265</f>
        <v>0</v>
      </c>
      <c r="C263" s="46">
        <f>'S2 M1 EMIC'!F265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</row>
    <row r="264" spans="1:19" ht="30.6" customHeight="1" x14ac:dyDescent="0.25">
      <c r="A264" s="47">
        <f>'S2 M1 EMIC'!B266</f>
        <v>0</v>
      </c>
      <c r="B264" s="47">
        <f>'S2 M1 EMIC'!C266</f>
        <v>0</v>
      </c>
      <c r="C264" s="46">
        <f>'S2 M1 EMIC'!F266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</row>
    <row r="265" spans="1:19" ht="30.6" customHeight="1" x14ac:dyDescent="0.25">
      <c r="A265" s="47">
        <f>'S2 M1 EMIC'!B267</f>
        <v>0</v>
      </c>
      <c r="B265" s="47">
        <f>'S2 M1 EMIC'!C267</f>
        <v>0</v>
      </c>
      <c r="C265" s="46">
        <f>'S2 M1 EMIC'!F267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</row>
    <row r="266" spans="1:19" ht="30.6" customHeight="1" x14ac:dyDescent="0.25">
      <c r="A266" s="47">
        <f>'S2 M1 EMIC'!B268</f>
        <v>0</v>
      </c>
      <c r="B266" s="47">
        <f>'S2 M1 EMIC'!C268</f>
        <v>0</v>
      </c>
      <c r="C266" s="46">
        <f>'S2 M1 EMIC'!F268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</row>
    <row r="267" spans="1:19" ht="30.6" customHeight="1" x14ac:dyDescent="0.25">
      <c r="A267" s="47">
        <f>'S2 M1 EMIC'!B269</f>
        <v>0</v>
      </c>
      <c r="B267" s="47">
        <f>'S2 M1 EMIC'!C269</f>
        <v>0</v>
      </c>
      <c r="C267" s="46">
        <f>'S2 M1 EMIC'!F269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</row>
    <row r="268" spans="1:19" ht="30.6" customHeight="1" x14ac:dyDescent="0.25">
      <c r="A268" s="47">
        <f>'S2 M1 EMIC'!B270</f>
        <v>0</v>
      </c>
      <c r="B268" s="47">
        <f>'S2 M1 EMIC'!C270</f>
        <v>0</v>
      </c>
      <c r="C268" s="46">
        <f>'S2 M1 EMIC'!F270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</row>
    <row r="269" spans="1:19" ht="30.6" customHeight="1" x14ac:dyDescent="0.25">
      <c r="A269" s="47">
        <f>'S2 M1 EMIC'!B271</f>
        <v>0</v>
      </c>
      <c r="B269" s="47">
        <f>'S2 M1 EMIC'!C271</f>
        <v>0</v>
      </c>
      <c r="C269" s="46">
        <f>'S2 M1 EMIC'!F271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</row>
    <row r="270" spans="1:19" ht="30.6" customHeight="1" x14ac:dyDescent="0.25">
      <c r="A270" s="47">
        <f>'S2 M1 EMIC'!B272</f>
        <v>0</v>
      </c>
      <c r="B270" s="47">
        <f>'S2 M1 EMIC'!C272</f>
        <v>0</v>
      </c>
      <c r="C270" s="46">
        <f>'S2 M1 EMIC'!F272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</row>
    <row r="271" spans="1:19" ht="30.6" customHeight="1" x14ac:dyDescent="0.25">
      <c r="A271" s="47">
        <f>'S2 M1 EMIC'!B273</f>
        <v>0</v>
      </c>
      <c r="B271" s="47">
        <f>'S2 M1 EMIC'!C273</f>
        <v>0</v>
      </c>
      <c r="C271" s="46">
        <f>'S2 M1 EMIC'!F273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</row>
    <row r="272" spans="1:19" ht="30.6" customHeight="1" x14ac:dyDescent="0.25">
      <c r="A272" s="47">
        <f>'S2 M1 EMIC'!B274</f>
        <v>0</v>
      </c>
      <c r="B272" s="47">
        <f>'S2 M1 EMIC'!C274</f>
        <v>0</v>
      </c>
      <c r="C272" s="46">
        <f>'S2 M1 EMIC'!F274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</row>
    <row r="273" spans="1:19" ht="30.6" customHeight="1" x14ac:dyDescent="0.25">
      <c r="A273" s="47">
        <f>'S2 M1 EMIC'!B275</f>
        <v>0</v>
      </c>
      <c r="B273" s="47">
        <f>'S2 M1 EMIC'!C275</f>
        <v>0</v>
      </c>
      <c r="C273" s="46">
        <f>'S2 M1 EMIC'!F275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</row>
    <row r="274" spans="1:19" ht="30.6" customHeight="1" x14ac:dyDescent="0.25">
      <c r="A274" s="47">
        <f>'S2 M1 EMIC'!B276</f>
        <v>0</v>
      </c>
      <c r="B274" s="47">
        <f>'S2 M1 EMIC'!C276</f>
        <v>0</v>
      </c>
      <c r="C274" s="46">
        <f>'S2 M1 EMIC'!F276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</row>
    <row r="275" spans="1:19" ht="30.6" customHeight="1" x14ac:dyDescent="0.25">
      <c r="A275" s="47">
        <f>'S2 M1 EMIC'!B277</f>
        <v>0</v>
      </c>
      <c r="B275" s="47">
        <f>'S2 M1 EMIC'!C277</f>
        <v>0</v>
      </c>
      <c r="C275" s="46">
        <f>'S2 M1 EMIC'!F277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</row>
    <row r="276" spans="1:19" ht="30.6" customHeight="1" x14ac:dyDescent="0.25">
      <c r="A276" s="47">
        <f>'S2 M1 EMIC'!B278</f>
        <v>0</v>
      </c>
      <c r="B276" s="47">
        <f>'S2 M1 EMIC'!C278</f>
        <v>0</v>
      </c>
      <c r="C276" s="46">
        <f>'S2 M1 EMIC'!F278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</row>
    <row r="277" spans="1:19" ht="30.6" customHeight="1" x14ac:dyDescent="0.25">
      <c r="A277" s="47">
        <f>'S2 M1 EMIC'!B279</f>
        <v>0</v>
      </c>
      <c r="B277" s="47">
        <f>'S2 M1 EMIC'!C279</f>
        <v>0</v>
      </c>
      <c r="C277" s="46">
        <f>'S2 M1 EMIC'!F279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</row>
    <row r="278" spans="1:19" ht="30.6" customHeight="1" x14ac:dyDescent="0.25">
      <c r="A278" s="47">
        <f>'S2 M1 EMIC'!B280</f>
        <v>0</v>
      </c>
      <c r="B278" s="47">
        <f>'S2 M1 EMIC'!C280</f>
        <v>0</v>
      </c>
      <c r="C278" s="46">
        <f>'S2 M1 EMIC'!F280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</row>
    <row r="279" spans="1:19" ht="30.6" customHeight="1" x14ac:dyDescent="0.25">
      <c r="A279" s="47">
        <f>'S2 M1 EMIC'!B281</f>
        <v>0</v>
      </c>
      <c r="B279" s="47">
        <f>'S2 M1 EMIC'!C281</f>
        <v>0</v>
      </c>
      <c r="C279" s="46">
        <f>'S2 M1 EMIC'!F281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</row>
    <row r="280" spans="1:19" ht="30.6" customHeight="1" x14ac:dyDescent="0.25">
      <c r="A280" s="47">
        <f>'S2 M1 EMIC'!B282</f>
        <v>0</v>
      </c>
      <c r="B280" s="47">
        <f>'S2 M1 EMIC'!C282</f>
        <v>0</v>
      </c>
      <c r="C280" s="46">
        <f>'S2 M1 EMIC'!F282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</row>
    <row r="281" spans="1:19" ht="30.6" customHeight="1" x14ac:dyDescent="0.25">
      <c r="A281" s="47">
        <f>'S2 M1 EMIC'!B283</f>
        <v>0</v>
      </c>
      <c r="B281" s="47">
        <f>'S2 M1 EMIC'!C283</f>
        <v>0</v>
      </c>
      <c r="C281" s="46">
        <f>'S2 M1 EMIC'!F283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</row>
    <row r="282" spans="1:19" ht="30.6" customHeight="1" x14ac:dyDescent="0.25">
      <c r="A282" s="47">
        <f>'S2 M1 EMIC'!B284</f>
        <v>0</v>
      </c>
      <c r="B282" s="47">
        <f>'S2 M1 EMIC'!C284</f>
        <v>0</v>
      </c>
      <c r="C282" s="46">
        <f>'S2 M1 EMIC'!F284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</row>
    <row r="283" spans="1:19" ht="30.6" customHeight="1" x14ac:dyDescent="0.25">
      <c r="A283" s="47">
        <f>'S2 M1 EMIC'!B285</f>
        <v>0</v>
      </c>
      <c r="B283" s="47">
        <f>'S2 M1 EMIC'!C285</f>
        <v>0</v>
      </c>
      <c r="C283" s="46">
        <f>'S2 M1 EMIC'!F285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</row>
    <row r="284" spans="1:19" ht="30.6" customHeight="1" x14ac:dyDescent="0.25">
      <c r="A284" s="47">
        <f>'S2 M1 EMIC'!B286</f>
        <v>0</v>
      </c>
      <c r="B284" s="47">
        <f>'S2 M1 EMIC'!C286</f>
        <v>0</v>
      </c>
      <c r="C284" s="46">
        <f>'S2 M1 EMIC'!F286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</row>
    <row r="285" spans="1:19" ht="30.6" customHeight="1" x14ac:dyDescent="0.25">
      <c r="A285" s="47">
        <f>'S2 M1 EMIC'!B287</f>
        <v>0</v>
      </c>
      <c r="B285" s="47">
        <f>'S2 M1 EMIC'!C287</f>
        <v>0</v>
      </c>
      <c r="C285" s="46">
        <f>'S2 M1 EMIC'!F287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</row>
    <row r="286" spans="1:19" ht="30.6" customHeight="1" x14ac:dyDescent="0.25">
      <c r="A286" s="47">
        <f>'S2 M1 EMIC'!B288</f>
        <v>0</v>
      </c>
      <c r="B286" s="47">
        <f>'S2 M1 EMIC'!C288</f>
        <v>0</v>
      </c>
      <c r="C286" s="46">
        <f>'S2 M1 EMIC'!F288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</row>
    <row r="287" spans="1:19" ht="30.6" customHeight="1" x14ac:dyDescent="0.25">
      <c r="A287" s="47">
        <f>'S2 M1 EMIC'!B289</f>
        <v>0</v>
      </c>
      <c r="B287" s="47">
        <f>'S2 M1 EMIC'!C289</f>
        <v>0</v>
      </c>
      <c r="C287" s="46">
        <f>'S2 M1 EMIC'!F289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</row>
    <row r="288" spans="1:19" ht="30.6" customHeight="1" x14ac:dyDescent="0.25">
      <c r="A288" s="47">
        <f>'S2 M1 EMIC'!B290</f>
        <v>0</v>
      </c>
      <c r="B288" s="47">
        <f>'S2 M1 EMIC'!C290</f>
        <v>0</v>
      </c>
      <c r="C288" s="46">
        <f>'S2 M1 EMIC'!F290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</row>
    <row r="289" spans="1:19" ht="30.6" customHeight="1" x14ac:dyDescent="0.25">
      <c r="A289" s="47">
        <f>'S2 M1 EMIC'!B291</f>
        <v>0</v>
      </c>
      <c r="B289" s="47">
        <f>'S2 M1 EMIC'!C291</f>
        <v>0</v>
      </c>
      <c r="C289" s="46">
        <f>'S2 M1 EMIC'!F291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</row>
    <row r="290" spans="1:19" ht="30.6" customHeight="1" x14ac:dyDescent="0.25">
      <c r="A290" s="47">
        <f>'S2 M1 EMIC'!B292</f>
        <v>0</v>
      </c>
      <c r="B290" s="47">
        <f>'S2 M1 EMIC'!C292</f>
        <v>0</v>
      </c>
      <c r="C290" s="46">
        <f>'S2 M1 EMIC'!F292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</row>
    <row r="291" spans="1:19" ht="30.6" customHeight="1" x14ac:dyDescent="0.25">
      <c r="A291" s="47">
        <f>'S2 M1 EMIC'!B293</f>
        <v>0</v>
      </c>
      <c r="B291" s="47">
        <f>'S2 M1 EMIC'!C293</f>
        <v>0</v>
      </c>
      <c r="C291" s="46">
        <f>'S2 M1 EMIC'!F293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</row>
    <row r="292" spans="1:19" ht="30.6" customHeight="1" x14ac:dyDescent="0.25">
      <c r="A292" s="47">
        <f>'S2 M1 EMIC'!B294</f>
        <v>0</v>
      </c>
      <c r="B292" s="47">
        <f>'S2 M1 EMIC'!C294</f>
        <v>0</v>
      </c>
      <c r="C292" s="46">
        <f>'S2 M1 EMIC'!F294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</row>
    <row r="293" spans="1:19" ht="30.6" customHeight="1" x14ac:dyDescent="0.25">
      <c r="A293" s="47">
        <f>'S2 M1 EMIC'!B295</f>
        <v>0</v>
      </c>
      <c r="B293" s="47">
        <f>'S2 M1 EMIC'!C295</f>
        <v>0</v>
      </c>
      <c r="C293" s="46">
        <f>'S2 M1 EMIC'!F295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</row>
    <row r="294" spans="1:19" ht="30.6" customHeight="1" x14ac:dyDescent="0.25">
      <c r="A294" s="47">
        <f>'S2 M1 EMIC'!B296</f>
        <v>0</v>
      </c>
      <c r="B294" s="47">
        <f>'S2 M1 EMIC'!C296</f>
        <v>0</v>
      </c>
      <c r="C294" s="46">
        <f>'S2 M1 EMIC'!F296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</row>
    <row r="295" spans="1:19" ht="30.6" customHeight="1" x14ac:dyDescent="0.25">
      <c r="A295" s="47">
        <f>'S2 M1 EMIC'!B297</f>
        <v>0</v>
      </c>
      <c r="B295" s="47">
        <f>'S2 M1 EMIC'!C297</f>
        <v>0</v>
      </c>
      <c r="C295" s="46">
        <f>'S2 M1 EMIC'!F297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</row>
    <row r="296" spans="1:19" ht="30.6" customHeight="1" x14ac:dyDescent="0.25">
      <c r="A296" s="47">
        <f>'S2 M1 EMIC'!B298</f>
        <v>0</v>
      </c>
      <c r="B296" s="47">
        <f>'S2 M1 EMIC'!C298</f>
        <v>0</v>
      </c>
      <c r="C296" s="46">
        <f>'S2 M1 EMIC'!F298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</row>
    <row r="297" spans="1:19" ht="30.6" customHeight="1" x14ac:dyDescent="0.25">
      <c r="A297" s="47">
        <f>'S2 M1 EMIC'!B299</f>
        <v>0</v>
      </c>
      <c r="B297" s="47">
        <f>'S2 M1 EMIC'!C299</f>
        <v>0</v>
      </c>
      <c r="C297" s="46">
        <f>'S2 M1 EMIC'!F299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</row>
    <row r="298" spans="1:19" ht="30.6" customHeight="1" x14ac:dyDescent="0.25">
      <c r="A298" s="47">
        <f>'S2 M1 EMIC'!B300</f>
        <v>0</v>
      </c>
      <c r="B298" s="47">
        <f>'S2 M1 EMIC'!C300</f>
        <v>0</v>
      </c>
      <c r="C298" s="46">
        <f>'S2 M1 EMIC'!F300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</row>
    <row r="299" spans="1:19" ht="30.6" customHeight="1" x14ac:dyDescent="0.25">
      <c r="A299" s="47">
        <f>'S2 M1 EMIC'!B301</f>
        <v>0</v>
      </c>
      <c r="B299" s="47">
        <f>'S2 M1 EMIC'!C301</f>
        <v>0</v>
      </c>
      <c r="C299" s="46">
        <f>'S2 M1 EMIC'!F301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</row>
    <row r="300" spans="1:19" ht="30.6" customHeight="1" x14ac:dyDescent="0.25">
      <c r="A300" s="47">
        <f>'S2 M1 EMIC'!B302</f>
        <v>0</v>
      </c>
      <c r="B300" s="47">
        <f>'S2 M1 EMIC'!C302</f>
        <v>0</v>
      </c>
      <c r="C300" s="46">
        <f>'S2 M1 EMIC'!F302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</row>
  </sheetData>
  <sheetProtection algorithmName="SHA-512" hashValue="VjnhaBjZ5ZXq+O52Ys3+dumyPIEdBZdIxXkLrHx2M4r8P/aGwyDwTunAn3mPjZPhjgl5UhDqOuIaDS7tqg50Ag==" saltValue="9u/W/NgtUCUZyTfsZhfcUw==" spinCount="100000" sheet="1"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01:A999">
    <cfRule type="expression" dxfId="74" priority="7">
      <formula>$C1="Parcours Pédagogique"</formula>
    </cfRule>
    <cfRule type="expression" dxfId="73" priority="8">
      <formula>$C1="BLOC"</formula>
    </cfRule>
    <cfRule type="expression" dxfId="72" priority="9">
      <formula>$C1="OPTION"</formula>
    </cfRule>
  </conditionalFormatting>
  <conditionalFormatting sqref="A18:S18 A39:S300 A19:C38 L19:S38">
    <cfRule type="expression" dxfId="71" priority="16">
      <formula>$C18="Modification MCC"</formula>
    </cfRule>
    <cfRule type="expression" dxfId="70" priority="17">
      <formula>$C18="Modification"</formula>
    </cfRule>
    <cfRule type="expression" dxfId="69" priority="18">
      <formula>$C18="Création"</formula>
    </cfRule>
    <cfRule type="expression" dxfId="68" priority="19">
      <formula>$C18="Fermeture"</formula>
    </cfRule>
  </conditionalFormatting>
  <conditionalFormatting sqref="B1:S9 B10:E10 J10:S11 B11:D11 B12:M12 P12 B13:H13 K13:L13 B14:G14 K14:N14 P14:S17 B15:H15 K15:M16 B16:G16 B17:M17 B301:S999">
    <cfRule type="expression" dxfId="67" priority="13">
      <formula>$D1="Modification"</formula>
    </cfRule>
    <cfRule type="expression" dxfId="66" priority="14">
      <formula>$D1="Création"</formula>
    </cfRule>
    <cfRule type="expression" dxfId="65" priority="15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64" priority="12">
      <formula>$D1="Modification MCC"</formula>
    </cfRule>
  </conditionalFormatting>
  <conditionalFormatting sqref="J1:J18 J39:J999">
    <cfRule type="expression" dxfId="63" priority="4">
      <formula>$I1="NON"</formula>
    </cfRule>
  </conditionalFormatting>
  <conditionalFormatting sqref="L18:L300">
    <cfRule type="expression" dxfId="62" priority="10">
      <formula>$K18="CT (Contrôle terminal)"</formula>
    </cfRule>
    <cfRule type="expression" dxfId="61" priority="11">
      <formula>$K18="CCI (CC Intégral)"</formula>
    </cfRule>
  </conditionalFormatting>
  <conditionalFormatting sqref="M1:M999">
    <cfRule type="expression" dxfId="60" priority="6">
      <formula>$K1="CT (Contrôle terminal)"</formula>
    </cfRule>
  </conditionalFormatting>
  <conditionalFormatting sqref="N1:O999">
    <cfRule type="expression" dxfId="59" priority="3">
      <formula>$K1="CCI (CC Intégral)"</formula>
    </cfRule>
  </conditionalFormatting>
  <conditionalFormatting sqref="P19:S300">
    <cfRule type="expression" dxfId="58" priority="5">
      <formula>$H$15="Session Unique"</formula>
    </cfRule>
  </conditionalFormatting>
  <conditionalFormatting sqref="Q1:R999">
    <cfRule type="expression" dxfId="57" priority="1">
      <formula>$P1="Autres"</formula>
    </cfRule>
  </conditionalFormatting>
  <conditionalFormatting sqref="S1:S999">
    <cfRule type="expression" dxfId="56" priority="2">
      <formula>$P1="CT (Contrôle terminal)"</formula>
    </cfRule>
  </conditionalFormatting>
  <dataValidations count="6">
    <dataValidation type="list" allowBlank="1" showInputMessage="1" showErrorMessage="1" sqref="Q19:Q300 N19:N300" xr:uid="{7402A8AD-33BC-437E-AA5B-601BD34F396A}">
      <formula1>List_Controle</formula1>
    </dataValidation>
    <dataValidation type="list" allowBlank="1" showInputMessage="1" showErrorMessage="1" sqref="K39:K300" xr:uid="{3EFC068E-853F-4D2B-8185-C32C4ABBE778}">
      <formula1>List_Controle2</formula1>
    </dataValidation>
    <dataValidation type="list" allowBlank="1" showInputMessage="1" showErrorMessage="1" sqref="C19:C300" xr:uid="{DB288351-34D9-4828-84D3-068D55ACB226}">
      <formula1>"Modification MCC"</formula1>
    </dataValidation>
    <dataValidation type="list" allowBlank="1" showInputMessage="1" showErrorMessage="1" sqref="D1:D6" xr:uid="{65F83992-3530-46A9-9966-E1C9D9BBDB81}">
      <formula1>"Obligatoire, Facultatif, Complémentaire"</formula1>
    </dataValidation>
    <dataValidation type="list" allowBlank="1" showInputMessage="1" showErrorMessage="1" sqref="P19:P300" xr:uid="{DC1F5E16-051D-4912-9B19-EF3F7D967DB8}">
      <formula1>"CT (Contrôle terminal), Autres"</formula1>
    </dataValidation>
    <dataValidation type="list" allowBlank="1" showInputMessage="1" showErrorMessage="1" sqref="E39:I300" xr:uid="{C09A54C0-3ACC-4A4F-8460-EBFE1937E8B7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DCB7-ECB2-48FE-981B-D021382EEE02}">
  <sheetPr codeName="Feuil8"/>
  <dimension ref="A1:O302"/>
  <sheetViews>
    <sheetView topLeftCell="B1" zoomScale="40" zoomScaleNormal="40" workbookViewId="0">
      <pane ySplit="18" topLeftCell="A19" activePane="bottomLeft" state="frozen"/>
      <selection pane="bottomLeft" activeCell="D36" sqref="D36"/>
    </sheetView>
  </sheetViews>
  <sheetFormatPr baseColWidth="10" defaultColWidth="11.42578125" defaultRowHeight="15" x14ac:dyDescent="0.2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0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 x14ac:dyDescent="0.25">
      <c r="A1" s="129"/>
      <c r="B1" s="129"/>
      <c r="C1" s="129"/>
      <c r="D1" s="129"/>
      <c r="E1" s="129"/>
      <c r="F1" s="129"/>
      <c r="G1" s="129"/>
      <c r="H1" s="129"/>
      <c r="I1" s="129"/>
      <c r="J1" s="129"/>
    </row>
    <row r="2" spans="1:10" x14ac:dyDescent="0.25">
      <c r="A2" s="129"/>
      <c r="B2" s="129"/>
      <c r="C2" s="129"/>
      <c r="D2" s="129"/>
      <c r="E2" s="129"/>
      <c r="F2" s="129"/>
      <c r="G2" s="129"/>
      <c r="H2" s="129"/>
      <c r="I2" s="129"/>
      <c r="J2" s="129"/>
    </row>
    <row r="3" spans="1:10" x14ac:dyDescent="0.25">
      <c r="A3" s="129"/>
      <c r="B3" s="129"/>
      <c r="C3" s="129"/>
      <c r="D3" s="129"/>
      <c r="E3" s="129"/>
      <c r="F3" s="129"/>
      <c r="G3" s="129"/>
      <c r="H3" s="129"/>
      <c r="I3" s="129"/>
      <c r="J3" s="129"/>
    </row>
    <row r="4" spans="1:10" x14ac:dyDescent="0.25">
      <c r="A4" s="129"/>
      <c r="B4" s="129"/>
      <c r="C4" s="129"/>
      <c r="D4" s="129"/>
      <c r="E4" s="129"/>
      <c r="F4" s="129"/>
      <c r="G4" s="129"/>
      <c r="H4" s="129"/>
      <c r="I4" s="129"/>
      <c r="J4" s="129"/>
    </row>
    <row r="5" spans="1:10" x14ac:dyDescent="0.25">
      <c r="A5" s="129"/>
      <c r="B5" s="129"/>
      <c r="C5" s="129"/>
      <c r="D5" s="129"/>
      <c r="E5" s="129"/>
      <c r="F5" s="129"/>
      <c r="G5" s="129"/>
      <c r="H5" s="129"/>
      <c r="I5" s="129"/>
      <c r="J5" s="129"/>
    </row>
    <row r="6" spans="1:10" x14ac:dyDescent="0.25">
      <c r="A6" s="129"/>
      <c r="B6" s="129"/>
      <c r="C6" s="129"/>
      <c r="D6" s="129"/>
      <c r="E6" s="129"/>
      <c r="F6" s="129"/>
      <c r="G6" s="129"/>
      <c r="H6" s="129"/>
      <c r="I6" s="129"/>
      <c r="J6" s="129"/>
    </row>
    <row r="7" spans="1:10" ht="18" customHeight="1" x14ac:dyDescent="0.25">
      <c r="A7" s="114" t="s">
        <v>258</v>
      </c>
      <c r="B7" s="117" t="str">
        <f>'Fiche Générale'!B2</f>
        <v>CREATES</v>
      </c>
      <c r="C7" s="114" t="s">
        <v>259</v>
      </c>
      <c r="D7" s="114"/>
      <c r="E7" s="116" t="str">
        <f>'Fiche Générale'!B3</f>
        <v>Information, communication</v>
      </c>
      <c r="F7" s="117"/>
      <c r="G7" s="114" t="s">
        <v>260</v>
      </c>
      <c r="H7" s="128" t="str">
        <f>'Fiche Générale'!B4</f>
        <v>-</v>
      </c>
      <c r="I7" s="128"/>
      <c r="J7" s="128"/>
    </row>
    <row r="8" spans="1:10" ht="18" customHeight="1" x14ac:dyDescent="0.25">
      <c r="A8" s="114"/>
      <c r="B8" s="119"/>
      <c r="C8" s="114"/>
      <c r="D8" s="114"/>
      <c r="E8" s="118"/>
      <c r="F8" s="119"/>
      <c r="G8" s="114"/>
      <c r="H8" s="128"/>
      <c r="I8" s="128"/>
      <c r="J8" s="128"/>
    </row>
    <row r="9" spans="1:10" ht="18" customHeight="1" x14ac:dyDescent="0.25">
      <c r="A9" s="114"/>
      <c r="B9" s="119"/>
      <c r="C9" s="114"/>
      <c r="D9" s="114"/>
      <c r="E9" s="120"/>
      <c r="F9" s="121"/>
      <c r="G9" s="114"/>
      <c r="H9" s="128"/>
      <c r="I9" s="128"/>
      <c r="J9" s="128"/>
    </row>
    <row r="10" spans="1:10" ht="18" customHeight="1" x14ac:dyDescent="0.25">
      <c r="A10" s="114"/>
      <c r="B10" s="119"/>
      <c r="C10" s="115" t="s">
        <v>261</v>
      </c>
      <c r="D10" s="115"/>
      <c r="E10" s="122" t="str">
        <f>'Fiche Générale'!B12</f>
        <v>Master EMIC : Evènementiels, Musées, Ingénierie culturelle (patrimoine, arts actuels)</v>
      </c>
      <c r="F10" s="123"/>
      <c r="G10" s="123"/>
      <c r="H10" s="123"/>
      <c r="I10" s="123"/>
      <c r="J10" s="124"/>
    </row>
    <row r="11" spans="1:10" ht="18" customHeight="1" x14ac:dyDescent="0.25">
      <c r="A11" s="114"/>
      <c r="B11" s="121"/>
      <c r="C11" s="115"/>
      <c r="D11" s="115"/>
      <c r="E11" s="125"/>
      <c r="F11" s="126"/>
      <c r="G11" s="126"/>
      <c r="H11" s="126"/>
      <c r="I11" s="126"/>
      <c r="J11" s="127"/>
    </row>
    <row r="13" spans="1:10" x14ac:dyDescent="0.25">
      <c r="A13" s="130" t="s">
        <v>262</v>
      </c>
      <c r="B13" s="83" t="s">
        <v>355</v>
      </c>
      <c r="C13" s="130" t="s">
        <v>264</v>
      </c>
      <c r="D13" s="130"/>
      <c r="E13" s="137">
        <f>'S1 M1 EMIC'!E13:F14</f>
        <v>0</v>
      </c>
      <c r="F13" s="137"/>
      <c r="G13" s="130" t="s">
        <v>265</v>
      </c>
      <c r="H13" s="80">
        <f>Calcul!G7</f>
        <v>180</v>
      </c>
      <c r="I13" s="80"/>
    </row>
    <row r="14" spans="1:10" x14ac:dyDescent="0.25">
      <c r="A14" s="130"/>
      <c r="B14" s="86"/>
      <c r="C14" s="130"/>
      <c r="D14" s="130"/>
      <c r="E14" s="137"/>
      <c r="F14" s="137"/>
      <c r="G14" s="130"/>
      <c r="H14" s="80"/>
      <c r="I14" s="80"/>
    </row>
    <row r="15" spans="1:10" x14ac:dyDescent="0.25">
      <c r="A15" s="130" t="s">
        <v>266</v>
      </c>
      <c r="B15" s="83" t="s">
        <v>226</v>
      </c>
      <c r="C15" s="131" t="s">
        <v>267</v>
      </c>
      <c r="D15" s="132"/>
      <c r="E15" s="130"/>
      <c r="F15" s="130"/>
      <c r="G15" s="130" t="s">
        <v>268</v>
      </c>
      <c r="H15" s="80">
        <f>Calcul!G20</f>
        <v>180</v>
      </c>
      <c r="I15" s="80"/>
    </row>
    <row r="16" spans="1:10" x14ac:dyDescent="0.25">
      <c r="A16" s="130"/>
      <c r="B16" s="86"/>
      <c r="C16" s="133"/>
      <c r="D16" s="134"/>
      <c r="E16" s="130"/>
      <c r="F16" s="130"/>
      <c r="G16" s="130"/>
      <c r="H16" s="80"/>
      <c r="I16" s="80"/>
    </row>
    <row r="17" spans="1:15" x14ac:dyDescent="0.25">
      <c r="I17" s="19"/>
      <c r="J17" s="19"/>
      <c r="K17" s="19"/>
      <c r="L17" s="19"/>
      <c r="M17" s="19"/>
      <c r="N17" s="19"/>
    </row>
    <row r="18" spans="1:15" ht="49.35" customHeight="1" x14ac:dyDescent="0.25">
      <c r="A18" s="3" t="s">
        <v>269</v>
      </c>
      <c r="B18" s="3" t="s">
        <v>270</v>
      </c>
      <c r="C18" s="3" t="s">
        <v>3</v>
      </c>
      <c r="D18" s="3" t="s">
        <v>271</v>
      </c>
      <c r="E18" s="3" t="s">
        <v>6</v>
      </c>
      <c r="F18" s="3" t="s">
        <v>5</v>
      </c>
      <c r="G18" s="3" t="s">
        <v>272</v>
      </c>
      <c r="H18" s="3" t="s">
        <v>144</v>
      </c>
      <c r="I18" s="3" t="s">
        <v>223</v>
      </c>
      <c r="J18" s="3" t="s">
        <v>228</v>
      </c>
      <c r="K18" s="3" t="s">
        <v>229</v>
      </c>
      <c r="L18" s="3" t="s">
        <v>273</v>
      </c>
      <c r="M18" s="3" t="s">
        <v>4</v>
      </c>
      <c r="N18" s="3" t="s">
        <v>274</v>
      </c>
      <c r="O18" s="4" t="s">
        <v>275</v>
      </c>
    </row>
    <row r="19" spans="1:15" s="18" customFormat="1" ht="43.35" customHeight="1" x14ac:dyDescent="0.25">
      <c r="A19" s="25"/>
      <c r="B19" s="5" t="s">
        <v>356</v>
      </c>
      <c r="C19" s="7" t="s">
        <v>12</v>
      </c>
      <c r="D19" s="7">
        <v>6</v>
      </c>
      <c r="E19" s="5" t="s">
        <v>15</v>
      </c>
      <c r="F19" s="5"/>
      <c r="G19" s="5"/>
      <c r="H19" s="7"/>
      <c r="I19" s="7"/>
      <c r="J19" s="7"/>
      <c r="K19" s="7"/>
      <c r="L19" s="7"/>
      <c r="M19" s="7"/>
      <c r="N19" s="5"/>
      <c r="O19" s="5"/>
    </row>
    <row r="20" spans="1:15" s="18" customFormat="1" ht="43.35" customHeight="1" x14ac:dyDescent="0.25">
      <c r="A20" s="25"/>
      <c r="B20" s="66" t="s">
        <v>357</v>
      </c>
      <c r="C20" s="7" t="s">
        <v>21</v>
      </c>
      <c r="D20" s="7"/>
      <c r="E20" s="5" t="s">
        <v>15</v>
      </c>
      <c r="F20" s="5" t="s">
        <v>14</v>
      </c>
      <c r="G20" s="5"/>
      <c r="H20" s="7" t="s">
        <v>213</v>
      </c>
      <c r="I20" s="7">
        <v>12</v>
      </c>
      <c r="J20" s="7"/>
      <c r="K20" s="7"/>
      <c r="L20" s="7"/>
      <c r="M20" s="7"/>
      <c r="N20" s="5"/>
      <c r="O20" s="5"/>
    </row>
    <row r="21" spans="1:15" s="18" customFormat="1" ht="43.35" customHeight="1" x14ac:dyDescent="0.25">
      <c r="A21" s="25"/>
      <c r="B21" s="66" t="s">
        <v>358</v>
      </c>
      <c r="C21" s="7" t="s">
        <v>21</v>
      </c>
      <c r="D21" s="7"/>
      <c r="E21" s="5" t="s">
        <v>15</v>
      </c>
      <c r="F21" s="5" t="s">
        <v>14</v>
      </c>
      <c r="G21" s="5"/>
      <c r="H21" s="7" t="s">
        <v>213</v>
      </c>
      <c r="I21" s="7">
        <v>12</v>
      </c>
      <c r="J21" s="7"/>
      <c r="K21" s="7"/>
      <c r="L21" s="7"/>
      <c r="M21" s="7"/>
      <c r="N21" s="5"/>
      <c r="O21" s="5"/>
    </row>
    <row r="22" spans="1:15" s="18" customFormat="1" ht="43.35" customHeight="1" thickBot="1" x14ac:dyDescent="0.3">
      <c r="A22" s="25"/>
      <c r="B22" s="29" t="s">
        <v>359</v>
      </c>
      <c r="C22" s="7" t="s">
        <v>12</v>
      </c>
      <c r="D22" s="7">
        <v>6</v>
      </c>
      <c r="E22" s="5"/>
      <c r="F22" s="5"/>
      <c r="G22" s="5"/>
      <c r="H22" s="7" t="s">
        <v>213</v>
      </c>
      <c r="I22" s="7"/>
      <c r="J22" s="7"/>
      <c r="K22" s="7"/>
      <c r="L22" s="7"/>
      <c r="M22" s="7"/>
      <c r="N22" s="5"/>
      <c r="O22" s="5"/>
    </row>
    <row r="23" spans="1:15" s="18" customFormat="1" ht="43.35" customHeight="1" x14ac:dyDescent="0.25">
      <c r="A23" s="24"/>
      <c r="B23" s="73" t="s">
        <v>360</v>
      </c>
      <c r="C23" s="11" t="s">
        <v>21</v>
      </c>
      <c r="D23" s="11"/>
      <c r="E23" s="6" t="s">
        <v>15</v>
      </c>
      <c r="F23" s="6" t="s">
        <v>14</v>
      </c>
      <c r="G23" s="6"/>
      <c r="H23" s="7" t="s">
        <v>213</v>
      </c>
      <c r="I23" s="11"/>
      <c r="J23" s="11">
        <v>12</v>
      </c>
      <c r="K23" s="11"/>
      <c r="L23" s="11"/>
      <c r="M23" s="11"/>
      <c r="N23" s="6"/>
      <c r="O23" s="6"/>
    </row>
    <row r="24" spans="1:15" ht="43.35" customHeight="1" thickBot="1" x14ac:dyDescent="0.3">
      <c r="A24" s="25"/>
      <c r="B24" s="74" t="s">
        <v>361</v>
      </c>
      <c r="C24" s="7" t="s">
        <v>21</v>
      </c>
      <c r="D24" s="7"/>
      <c r="E24" s="5" t="s">
        <v>15</v>
      </c>
      <c r="F24" s="5" t="s">
        <v>14</v>
      </c>
      <c r="G24" s="5"/>
      <c r="H24" s="7" t="s">
        <v>213</v>
      </c>
      <c r="I24" s="7"/>
      <c r="J24" s="7">
        <v>12</v>
      </c>
      <c r="K24" s="7"/>
      <c r="L24" s="7"/>
      <c r="M24" s="7"/>
      <c r="N24" s="5"/>
      <c r="O24" s="5"/>
    </row>
    <row r="25" spans="1:15" ht="43.35" customHeight="1" thickBot="1" x14ac:dyDescent="0.3">
      <c r="A25" s="25"/>
      <c r="B25" s="29" t="s">
        <v>362</v>
      </c>
      <c r="C25" s="7" t="s">
        <v>12</v>
      </c>
      <c r="D25" s="7">
        <v>6</v>
      </c>
      <c r="E25" s="5" t="s">
        <v>15</v>
      </c>
      <c r="F25" s="5"/>
      <c r="G25" s="5"/>
      <c r="H25" s="7"/>
      <c r="I25" s="7"/>
      <c r="J25" s="7"/>
      <c r="K25" s="7"/>
      <c r="L25" s="7"/>
      <c r="M25" s="7"/>
      <c r="N25" s="5"/>
      <c r="O25" s="5"/>
    </row>
    <row r="26" spans="1:15" ht="43.35" customHeight="1" x14ac:dyDescent="0.25">
      <c r="A26" s="25"/>
      <c r="B26" s="52" t="s">
        <v>363</v>
      </c>
      <c r="C26" s="7" t="s">
        <v>21</v>
      </c>
      <c r="D26" s="7"/>
      <c r="E26" s="5" t="s">
        <v>15</v>
      </c>
      <c r="F26" s="5" t="s">
        <v>14</v>
      </c>
      <c r="G26" s="5"/>
      <c r="H26" s="7" t="s">
        <v>213</v>
      </c>
      <c r="I26" s="7">
        <v>12</v>
      </c>
      <c r="J26" s="7"/>
      <c r="K26" s="7"/>
      <c r="L26" s="7"/>
      <c r="M26" s="7"/>
      <c r="N26" s="5"/>
      <c r="O26" s="5"/>
    </row>
    <row r="27" spans="1:15" ht="43.35" customHeight="1" x14ac:dyDescent="0.25">
      <c r="A27" s="25"/>
      <c r="B27" s="67" t="s">
        <v>364</v>
      </c>
      <c r="C27" s="7" t="s">
        <v>21</v>
      </c>
      <c r="D27" s="7"/>
      <c r="E27" s="5" t="s">
        <v>15</v>
      </c>
      <c r="F27" s="5" t="s">
        <v>14</v>
      </c>
      <c r="G27" s="5"/>
      <c r="H27" s="7" t="s">
        <v>213</v>
      </c>
      <c r="I27" s="7">
        <v>12</v>
      </c>
      <c r="J27" s="7"/>
      <c r="K27" s="7"/>
      <c r="L27" s="7"/>
      <c r="M27" s="7"/>
      <c r="N27" s="5"/>
      <c r="O27" s="5"/>
    </row>
    <row r="28" spans="1:15" ht="43.35" customHeight="1" thickBot="1" x14ac:dyDescent="0.3">
      <c r="A28" s="25"/>
      <c r="B28" s="60" t="s">
        <v>365</v>
      </c>
      <c r="C28" s="7" t="s">
        <v>21</v>
      </c>
      <c r="D28" s="7"/>
      <c r="E28" s="5" t="s">
        <v>15</v>
      </c>
      <c r="F28" s="5" t="s">
        <v>14</v>
      </c>
      <c r="G28" s="5"/>
      <c r="H28" s="7" t="s">
        <v>213</v>
      </c>
      <c r="I28" s="7"/>
      <c r="J28" s="7">
        <v>12</v>
      </c>
      <c r="K28" s="7"/>
      <c r="L28" s="7"/>
      <c r="M28" s="7"/>
      <c r="N28" s="5"/>
      <c r="O28" s="5"/>
    </row>
    <row r="29" spans="1:15" ht="43.35" customHeight="1" thickBot="1" x14ac:dyDescent="0.3">
      <c r="A29" s="25"/>
      <c r="B29" s="60" t="s">
        <v>366</v>
      </c>
      <c r="C29" s="7" t="s">
        <v>12</v>
      </c>
      <c r="D29" s="7">
        <v>3</v>
      </c>
      <c r="E29" s="5"/>
      <c r="F29" s="5"/>
      <c r="G29" s="5"/>
      <c r="H29" s="7" t="s">
        <v>213</v>
      </c>
      <c r="I29" s="7"/>
      <c r="J29" s="7"/>
      <c r="K29" s="7"/>
      <c r="L29" s="7"/>
      <c r="M29" s="7"/>
      <c r="N29" s="5"/>
      <c r="O29" s="5"/>
    </row>
    <row r="30" spans="1:15" ht="43.35" customHeight="1" x14ac:dyDescent="0.25">
      <c r="A30" s="25"/>
      <c r="B30" s="52" t="s">
        <v>367</v>
      </c>
      <c r="C30" s="7" t="s">
        <v>21</v>
      </c>
      <c r="D30" s="7"/>
      <c r="E30" s="5" t="s">
        <v>15</v>
      </c>
      <c r="F30" s="5" t="s">
        <v>23</v>
      </c>
      <c r="G30" s="5"/>
      <c r="H30" s="7" t="s">
        <v>213</v>
      </c>
      <c r="I30" s="7"/>
      <c r="J30" s="7"/>
      <c r="K30" s="7">
        <v>18</v>
      </c>
      <c r="L30" s="7"/>
      <c r="M30" s="7"/>
      <c r="N30" s="5"/>
      <c r="O30" s="5"/>
    </row>
    <row r="31" spans="1:15" ht="43.35" customHeight="1" x14ac:dyDescent="0.25">
      <c r="A31" s="25"/>
      <c r="B31" s="68" t="s">
        <v>368</v>
      </c>
      <c r="C31" s="7" t="s">
        <v>21</v>
      </c>
      <c r="D31" s="7"/>
      <c r="E31" s="5" t="s">
        <v>15</v>
      </c>
      <c r="F31" s="5" t="s">
        <v>23</v>
      </c>
      <c r="G31" s="5"/>
      <c r="H31" s="7" t="s">
        <v>213</v>
      </c>
      <c r="I31" s="7"/>
      <c r="J31" s="7">
        <v>12</v>
      </c>
      <c r="K31" s="7"/>
      <c r="L31" s="7"/>
      <c r="M31" s="7"/>
      <c r="N31" s="5"/>
      <c r="O31" s="5"/>
    </row>
    <row r="32" spans="1:15" ht="43.35" customHeight="1" thickBot="1" x14ac:dyDescent="0.3">
      <c r="A32" s="25"/>
      <c r="B32" s="55" t="s">
        <v>369</v>
      </c>
      <c r="C32" s="7" t="s">
        <v>21</v>
      </c>
      <c r="D32" s="7"/>
      <c r="E32" s="5" t="s">
        <v>15</v>
      </c>
      <c r="F32" s="5" t="s">
        <v>23</v>
      </c>
      <c r="G32" s="5"/>
      <c r="H32" s="7" t="s">
        <v>213</v>
      </c>
      <c r="I32" s="7"/>
      <c r="J32" s="7">
        <v>18</v>
      </c>
      <c r="K32" s="7"/>
      <c r="L32" s="7"/>
      <c r="M32" s="7"/>
      <c r="N32" s="5"/>
      <c r="O32" s="5"/>
    </row>
    <row r="33" spans="1:15" ht="43.35" customHeight="1" x14ac:dyDescent="0.25">
      <c r="A33" s="25"/>
      <c r="B33" s="29" t="s">
        <v>301</v>
      </c>
      <c r="C33" s="7" t="s">
        <v>12</v>
      </c>
      <c r="D33" s="7">
        <v>9</v>
      </c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35" customHeight="1" x14ac:dyDescent="0.25">
      <c r="A34" s="25"/>
      <c r="B34" s="29" t="s">
        <v>370</v>
      </c>
      <c r="C34" s="7" t="s">
        <v>21</v>
      </c>
      <c r="D34" s="7"/>
      <c r="E34" s="5" t="s">
        <v>15</v>
      </c>
      <c r="F34" s="5" t="s">
        <v>14</v>
      </c>
      <c r="G34" s="5"/>
      <c r="H34" s="7" t="s">
        <v>213</v>
      </c>
      <c r="I34" s="7"/>
      <c r="J34" s="7">
        <v>12</v>
      </c>
      <c r="K34" s="7"/>
      <c r="L34" s="7"/>
      <c r="M34" s="7"/>
      <c r="N34" s="5"/>
      <c r="O34" s="5"/>
    </row>
    <row r="35" spans="1:15" ht="43.35" customHeight="1" x14ac:dyDescent="0.25">
      <c r="A35" s="25"/>
      <c r="B35" s="29" t="s">
        <v>371</v>
      </c>
      <c r="C35" s="7" t="s">
        <v>21</v>
      </c>
      <c r="D35" s="7"/>
      <c r="E35" s="5" t="s">
        <v>15</v>
      </c>
      <c r="F35" s="5" t="s">
        <v>14</v>
      </c>
      <c r="G35" s="5"/>
      <c r="H35" s="7" t="s">
        <v>213</v>
      </c>
      <c r="I35" s="7"/>
      <c r="J35" s="7">
        <v>12</v>
      </c>
      <c r="K35" s="7"/>
      <c r="L35" s="7"/>
      <c r="M35" s="7"/>
      <c r="N35" s="5"/>
      <c r="O35" s="5"/>
    </row>
    <row r="36" spans="1:15" ht="43.35" customHeight="1" x14ac:dyDescent="0.25">
      <c r="A36" s="25"/>
      <c r="B36" s="29" t="s">
        <v>306</v>
      </c>
      <c r="C36" s="7" t="s">
        <v>12</v>
      </c>
      <c r="D36" s="7">
        <v>3</v>
      </c>
      <c r="E36" s="5" t="s">
        <v>24</v>
      </c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35" customHeight="1" x14ac:dyDescent="0.25">
      <c r="A37" s="25"/>
      <c r="D37" s="7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 x14ac:dyDescent="0.25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 x14ac:dyDescent="0.25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 x14ac:dyDescent="0.25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 x14ac:dyDescent="0.25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 x14ac:dyDescent="0.25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 x14ac:dyDescent="0.25">
      <c r="A43" s="25"/>
      <c r="B43" s="29"/>
      <c r="C43" s="7"/>
      <c r="D43" s="7"/>
      <c r="E43" s="5"/>
      <c r="F43" s="5"/>
      <c r="G43" s="5"/>
      <c r="H43" s="7"/>
      <c r="I43" s="7"/>
      <c r="J43" s="7"/>
      <c r="K43" s="7"/>
      <c r="L43" s="7"/>
      <c r="M43" s="7"/>
      <c r="N43" s="5"/>
      <c r="O43" s="5"/>
    </row>
    <row r="44" spans="1:15" ht="43.35" customHeight="1" x14ac:dyDescent="0.25">
      <c r="A44" s="25"/>
      <c r="B44" s="29"/>
      <c r="C44" s="7"/>
      <c r="D44" s="7"/>
      <c r="E44" s="5"/>
      <c r="F44" s="5"/>
      <c r="G44" s="5"/>
      <c r="H44" s="7"/>
      <c r="I44" s="7"/>
      <c r="J44" s="7"/>
      <c r="K44" s="7"/>
      <c r="L44" s="7"/>
      <c r="M44" s="7"/>
      <c r="N44" s="5"/>
      <c r="O44" s="5"/>
    </row>
    <row r="45" spans="1:15" ht="43.35" customHeight="1" x14ac:dyDescent="0.3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 x14ac:dyDescent="0.3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 x14ac:dyDescent="0.3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 x14ac:dyDescent="0.3">
      <c r="A48" s="26"/>
      <c r="B48" s="30"/>
      <c r="C48" s="7"/>
      <c r="D48" s="12"/>
      <c r="E48" s="8"/>
      <c r="F48" s="8"/>
      <c r="G48" s="8"/>
      <c r="H48" s="12"/>
      <c r="I48" s="7"/>
      <c r="J48" s="7"/>
      <c r="K48" s="7"/>
      <c r="L48" s="7"/>
      <c r="M48" s="7"/>
      <c r="N48" s="8"/>
      <c r="O48" s="8"/>
    </row>
    <row r="49" spans="1:15" ht="43.35" customHeight="1" x14ac:dyDescent="0.3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 x14ac:dyDescent="0.3">
      <c r="A50" s="26"/>
      <c r="B50" s="30"/>
      <c r="C50" s="7"/>
      <c r="D50" s="12"/>
      <c r="E50" s="8"/>
      <c r="F50" s="8"/>
      <c r="G50" s="8"/>
      <c r="H50" s="12"/>
      <c r="I50" s="16"/>
      <c r="J50" s="16"/>
      <c r="K50" s="7"/>
      <c r="L50" s="7"/>
      <c r="M50" s="7"/>
      <c r="N50" s="8"/>
      <c r="O50" s="8"/>
    </row>
    <row r="51" spans="1:15" ht="43.35" customHeight="1" x14ac:dyDescent="0.3">
      <c r="A51" s="26"/>
      <c r="B51" s="30"/>
      <c r="C51" s="7"/>
      <c r="D51" s="12"/>
      <c r="E51" s="8"/>
      <c r="F51" s="8"/>
      <c r="G51" s="8"/>
      <c r="H51" s="12"/>
      <c r="I51" s="7"/>
      <c r="J51" s="7"/>
      <c r="K51" s="7"/>
      <c r="L51" s="7"/>
      <c r="M51" s="7"/>
      <c r="N51" s="8"/>
      <c r="O51" s="8"/>
    </row>
    <row r="52" spans="1:15" ht="43.35" customHeight="1" x14ac:dyDescent="0.3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 x14ac:dyDescent="0.3">
      <c r="A53" s="27"/>
      <c r="B53" s="31"/>
      <c r="C53" s="15"/>
      <c r="D53" s="14"/>
      <c r="E53" s="9"/>
      <c r="F53" s="9"/>
      <c r="G53" s="9"/>
      <c r="H53" s="14"/>
      <c r="I53" s="15"/>
      <c r="J53" s="15"/>
      <c r="K53" s="15"/>
      <c r="L53" s="15"/>
      <c r="M53" s="15"/>
      <c r="N53" s="9"/>
      <c r="O53" s="9"/>
    </row>
    <row r="54" spans="1:15" ht="43.35" customHeight="1" x14ac:dyDescent="0.3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 x14ac:dyDescent="0.3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 x14ac:dyDescent="0.3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 x14ac:dyDescent="0.3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 x14ac:dyDescent="0.3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 x14ac:dyDescent="0.3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 x14ac:dyDescent="0.3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 x14ac:dyDescent="0.3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 x14ac:dyDescent="0.3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 x14ac:dyDescent="0.3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 x14ac:dyDescent="0.3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 x14ac:dyDescent="0.3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 x14ac:dyDescent="0.3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 x14ac:dyDescent="0.3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 x14ac:dyDescent="0.3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 x14ac:dyDescent="0.3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 x14ac:dyDescent="0.3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 x14ac:dyDescent="0.3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 x14ac:dyDescent="0.3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 x14ac:dyDescent="0.3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 x14ac:dyDescent="0.3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 x14ac:dyDescent="0.3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 x14ac:dyDescent="0.3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 x14ac:dyDescent="0.3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 x14ac:dyDescent="0.3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 x14ac:dyDescent="0.3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 x14ac:dyDescent="0.3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 x14ac:dyDescent="0.3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 x14ac:dyDescent="0.3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 x14ac:dyDescent="0.3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 x14ac:dyDescent="0.3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 x14ac:dyDescent="0.3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 x14ac:dyDescent="0.3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 x14ac:dyDescent="0.3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 x14ac:dyDescent="0.3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 x14ac:dyDescent="0.3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 x14ac:dyDescent="0.3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 x14ac:dyDescent="0.3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 x14ac:dyDescent="0.3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 x14ac:dyDescent="0.3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 x14ac:dyDescent="0.3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 x14ac:dyDescent="0.3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 x14ac:dyDescent="0.3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 x14ac:dyDescent="0.3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 x14ac:dyDescent="0.3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 x14ac:dyDescent="0.3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 x14ac:dyDescent="0.3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 x14ac:dyDescent="0.3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 x14ac:dyDescent="0.3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 x14ac:dyDescent="0.3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 x14ac:dyDescent="0.3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 x14ac:dyDescent="0.3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 x14ac:dyDescent="0.3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 x14ac:dyDescent="0.3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 x14ac:dyDescent="0.3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 x14ac:dyDescent="0.3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 x14ac:dyDescent="0.3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 x14ac:dyDescent="0.3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 x14ac:dyDescent="0.3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 x14ac:dyDescent="0.3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 x14ac:dyDescent="0.3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 x14ac:dyDescent="0.3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 x14ac:dyDescent="0.3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 x14ac:dyDescent="0.3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 x14ac:dyDescent="0.3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 x14ac:dyDescent="0.3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 x14ac:dyDescent="0.3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 x14ac:dyDescent="0.3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 x14ac:dyDescent="0.3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 x14ac:dyDescent="0.3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 x14ac:dyDescent="0.3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 x14ac:dyDescent="0.3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 x14ac:dyDescent="0.3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 x14ac:dyDescent="0.3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 x14ac:dyDescent="0.3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 x14ac:dyDescent="0.3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 x14ac:dyDescent="0.3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 x14ac:dyDescent="0.3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 x14ac:dyDescent="0.3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 x14ac:dyDescent="0.3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 x14ac:dyDescent="0.3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 x14ac:dyDescent="0.3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 x14ac:dyDescent="0.3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 x14ac:dyDescent="0.3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 x14ac:dyDescent="0.3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 x14ac:dyDescent="0.3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 x14ac:dyDescent="0.3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 x14ac:dyDescent="0.3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 x14ac:dyDescent="0.3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 x14ac:dyDescent="0.3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 x14ac:dyDescent="0.3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 x14ac:dyDescent="0.3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 x14ac:dyDescent="0.3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 x14ac:dyDescent="0.3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 x14ac:dyDescent="0.3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 x14ac:dyDescent="0.3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 x14ac:dyDescent="0.3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 x14ac:dyDescent="0.3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 x14ac:dyDescent="0.3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 x14ac:dyDescent="0.3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 x14ac:dyDescent="0.3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 x14ac:dyDescent="0.3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 x14ac:dyDescent="0.3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 x14ac:dyDescent="0.3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 x14ac:dyDescent="0.3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 x14ac:dyDescent="0.3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 x14ac:dyDescent="0.3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 x14ac:dyDescent="0.3">
      <c r="A161" s="26"/>
      <c r="B161" s="30"/>
      <c r="C161" s="7"/>
      <c r="D161" s="12"/>
      <c r="E161" s="8"/>
      <c r="F161" s="8"/>
      <c r="G161" s="8"/>
      <c r="H161" s="12"/>
      <c r="I161" s="7"/>
      <c r="J161" s="7"/>
      <c r="K161" s="7"/>
      <c r="L161" s="7"/>
      <c r="M161" s="7"/>
      <c r="N161" s="8"/>
      <c r="O161" s="8"/>
    </row>
    <row r="162" spans="1:15" ht="43.35" customHeight="1" x14ac:dyDescent="0.3">
      <c r="A162" s="26"/>
      <c r="B162" s="30"/>
      <c r="C162" s="7"/>
      <c r="D162" s="12"/>
      <c r="E162" s="8"/>
      <c r="F162" s="8"/>
      <c r="G162" s="8"/>
      <c r="H162" s="12"/>
      <c r="I162" s="7"/>
      <c r="J162" s="7"/>
      <c r="K162" s="7"/>
      <c r="L162" s="7"/>
      <c r="M162" s="7"/>
      <c r="N162" s="8"/>
      <c r="O162" s="8"/>
    </row>
    <row r="163" spans="1:15" ht="43.35" customHeight="1" x14ac:dyDescent="0.3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 x14ac:dyDescent="0.3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 x14ac:dyDescent="0.3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 x14ac:dyDescent="0.3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 x14ac:dyDescent="0.3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 x14ac:dyDescent="0.3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 x14ac:dyDescent="0.3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 x14ac:dyDescent="0.3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 x14ac:dyDescent="0.3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 x14ac:dyDescent="0.3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 x14ac:dyDescent="0.3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 x14ac:dyDescent="0.3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 x14ac:dyDescent="0.3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 x14ac:dyDescent="0.3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 x14ac:dyDescent="0.3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 x14ac:dyDescent="0.3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 x14ac:dyDescent="0.3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 x14ac:dyDescent="0.3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 x14ac:dyDescent="0.3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 x14ac:dyDescent="0.3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 x14ac:dyDescent="0.3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 x14ac:dyDescent="0.3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 x14ac:dyDescent="0.3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 x14ac:dyDescent="0.3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 x14ac:dyDescent="0.3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 x14ac:dyDescent="0.3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 x14ac:dyDescent="0.3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 x14ac:dyDescent="0.3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 x14ac:dyDescent="0.3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 x14ac:dyDescent="0.3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 x14ac:dyDescent="0.3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 x14ac:dyDescent="0.3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 x14ac:dyDescent="0.3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 x14ac:dyDescent="0.3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 x14ac:dyDescent="0.3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 x14ac:dyDescent="0.3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 x14ac:dyDescent="0.3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 x14ac:dyDescent="0.3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 x14ac:dyDescent="0.3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 x14ac:dyDescent="0.3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 x14ac:dyDescent="0.3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 x14ac:dyDescent="0.3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 x14ac:dyDescent="0.3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 x14ac:dyDescent="0.3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 x14ac:dyDescent="0.3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 x14ac:dyDescent="0.3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 x14ac:dyDescent="0.3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 x14ac:dyDescent="0.3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 x14ac:dyDescent="0.3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 x14ac:dyDescent="0.3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 x14ac:dyDescent="0.3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 x14ac:dyDescent="0.3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 x14ac:dyDescent="0.3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 x14ac:dyDescent="0.3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 x14ac:dyDescent="0.3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 x14ac:dyDescent="0.3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 x14ac:dyDescent="0.3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 x14ac:dyDescent="0.3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 x14ac:dyDescent="0.3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 x14ac:dyDescent="0.3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 x14ac:dyDescent="0.3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 x14ac:dyDescent="0.3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 x14ac:dyDescent="0.3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 x14ac:dyDescent="0.3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 x14ac:dyDescent="0.3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 x14ac:dyDescent="0.3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 x14ac:dyDescent="0.3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 x14ac:dyDescent="0.3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 x14ac:dyDescent="0.3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 x14ac:dyDescent="0.3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 x14ac:dyDescent="0.3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 x14ac:dyDescent="0.3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 x14ac:dyDescent="0.3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 x14ac:dyDescent="0.3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 x14ac:dyDescent="0.3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 x14ac:dyDescent="0.3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 x14ac:dyDescent="0.3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 x14ac:dyDescent="0.3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 x14ac:dyDescent="0.3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 x14ac:dyDescent="0.3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 x14ac:dyDescent="0.3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 x14ac:dyDescent="0.3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 x14ac:dyDescent="0.3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 x14ac:dyDescent="0.3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 x14ac:dyDescent="0.3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 x14ac:dyDescent="0.3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 x14ac:dyDescent="0.3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 x14ac:dyDescent="0.3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 x14ac:dyDescent="0.3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 x14ac:dyDescent="0.3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 x14ac:dyDescent="0.3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 x14ac:dyDescent="0.3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 x14ac:dyDescent="0.3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 x14ac:dyDescent="0.3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 x14ac:dyDescent="0.3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 x14ac:dyDescent="0.3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 x14ac:dyDescent="0.3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 x14ac:dyDescent="0.3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 x14ac:dyDescent="0.3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 x14ac:dyDescent="0.3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 x14ac:dyDescent="0.3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 x14ac:dyDescent="0.3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 x14ac:dyDescent="0.3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 x14ac:dyDescent="0.3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 x14ac:dyDescent="0.3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 x14ac:dyDescent="0.3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 x14ac:dyDescent="0.3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 x14ac:dyDescent="0.3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 x14ac:dyDescent="0.3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 x14ac:dyDescent="0.3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 x14ac:dyDescent="0.3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 x14ac:dyDescent="0.3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 x14ac:dyDescent="0.3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 x14ac:dyDescent="0.3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 x14ac:dyDescent="0.3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 x14ac:dyDescent="0.3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 x14ac:dyDescent="0.3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 x14ac:dyDescent="0.3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 x14ac:dyDescent="0.3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 x14ac:dyDescent="0.3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 x14ac:dyDescent="0.3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 x14ac:dyDescent="0.3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 x14ac:dyDescent="0.3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 x14ac:dyDescent="0.3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 x14ac:dyDescent="0.3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 x14ac:dyDescent="0.3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 x14ac:dyDescent="0.3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 x14ac:dyDescent="0.3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 x14ac:dyDescent="0.3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 x14ac:dyDescent="0.3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 x14ac:dyDescent="0.3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 x14ac:dyDescent="0.3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 x14ac:dyDescent="0.3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 x14ac:dyDescent="0.3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 x14ac:dyDescent="0.3">
      <c r="A297" s="26"/>
      <c r="B297" s="30"/>
      <c r="C297" s="7"/>
      <c r="D297" s="12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 x14ac:dyDescent="0.3">
      <c r="A298" s="26"/>
      <c r="B298" s="30"/>
      <c r="C298" s="7"/>
      <c r="D298" s="12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 x14ac:dyDescent="0.3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 x14ac:dyDescent="0.3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35" customHeight="1" x14ac:dyDescent="0.3">
      <c r="A301" s="26"/>
      <c r="B301" s="30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35" customHeight="1" x14ac:dyDescent="0.3">
      <c r="A302" s="26"/>
      <c r="B302" s="30"/>
      <c r="C302" s="7"/>
      <c r="D302" s="7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</sheetData>
  <sheetProtection algorithmName="SHA-512" hashValue="H0z0zwquZzH6uCOGb+FeCZSv5ue91uaeQCXFNHTVqtiAi3hnLy/pgiyzv+PGw+0QRIp8FLuNXeSYGK398LzHyQ==" saltValue="p7gJshsVubgDqCJdzULc6w==" spinCount="100000" sheet="1"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35 D1:E35 G1:N35 E36 A38:A1001 D38:E1001 G38:N1001">
    <cfRule type="expression" dxfId="55" priority="1">
      <formula>$C1="Option"</formula>
    </cfRule>
  </conditionalFormatting>
  <conditionalFormatting sqref="A37 D37 G37:N37">
    <cfRule type="expression" dxfId="54" priority="42">
      <formula>$C36="Option"</formula>
    </cfRule>
  </conditionalFormatting>
  <conditionalFormatting sqref="A1:O9 A10:E10 K10:O11 A11:D11 A12:O12 A13:H13 J13:O16 A14:F14 A15:H15 A16:F16 A17:O22 A23:A24 C23:O24 A25:O35 A36:A37 D36:D37 F36:O37 A38:O1001">
    <cfRule type="expression" dxfId="53" priority="5">
      <formula>$F1="Modification"</formula>
    </cfRule>
    <cfRule type="expression" dxfId="52" priority="6">
      <formula>$F1="Création"</formula>
    </cfRule>
  </conditionalFormatting>
  <conditionalFormatting sqref="A1:O9 K10:O11 A12:O12 J13:O16 A17:O22 C23:O24 A25:O35 F36:O37 A38:O1001 A10:E10 A11:D11 A13:H13 A14:F14 A15:H15 A16:F16 A23:A24 A36:A37 D36:D37">
    <cfRule type="expression" dxfId="51" priority="4">
      <formula>$F1="Fermeture"</formula>
    </cfRule>
  </conditionalFormatting>
  <conditionalFormatting sqref="B36:C36 E36">
    <cfRule type="expression" dxfId="50" priority="34">
      <formula>$F37="Création"</formula>
    </cfRule>
    <cfRule type="expression" dxfId="49" priority="40">
      <formula>$F37="Fermeture"</formula>
    </cfRule>
  </conditionalFormatting>
  <conditionalFormatting sqref="D36:E36 A36 G36:N36">
    <cfRule type="expression" dxfId="48" priority="43">
      <formula>#REF!="Option"</formula>
    </cfRule>
  </conditionalFormatting>
  <conditionalFormatting sqref="E36 B36:C36">
    <cfRule type="expression" dxfId="47" priority="33">
      <formula>$F37="Modification"</formula>
    </cfRule>
  </conditionalFormatting>
  <conditionalFormatting sqref="N1:N1001">
    <cfRule type="expression" dxfId="46" priority="3">
      <formula>$M1="Porteuse"</formula>
    </cfRule>
  </conditionalFormatting>
  <dataValidations count="6">
    <dataValidation type="list" allowBlank="1" showInputMessage="1" showErrorMessage="1" sqref="F19:F302" xr:uid="{A85C24CE-593B-4E7D-8C71-AD02451536E7}">
      <formula1>List_Statut</formula1>
    </dataValidation>
    <dataValidation type="list" allowBlank="1" showInputMessage="1" showErrorMessage="1" sqref="H19:H302" xr:uid="{60E226A6-8C48-420E-88F3-29290092A756}">
      <formula1>List_CNU</formula1>
    </dataValidation>
    <dataValidation type="list" allowBlank="1" showInputMessage="1" showErrorMessage="1" sqref="M19:M302" xr:uid="{0A223EA6-B29D-40B9-A586-56710A0626B1}">
      <formula1>List_Mutualisation</formula1>
    </dataValidation>
    <dataValidation type="list" allowBlank="1" showInputMessage="1" showErrorMessage="1" sqref="L19:L302" xr:uid="{D12682E4-1018-48BA-8E22-E0EC8D5925FB}">
      <formula1>"Anglais"</formula1>
    </dataValidation>
    <dataValidation type="list" allowBlank="1" showInputMessage="1" showErrorMessage="1" sqref="C38:C302 C19:C36" xr:uid="{25133F9C-A093-4061-A7DD-5532A57B3759}">
      <formula1>List_NatureELP</formula1>
    </dataValidation>
    <dataValidation type="list" allowBlank="1" showInputMessage="1" showErrorMessage="1" sqref="E38:E302 E19:E36" xr:uid="{E7002B92-EA0E-48EB-898F-B9D63AE78965}">
      <formula1>List_Type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C846C-E44D-4248-91D3-4270E0D2CE0A}">
  <dimension ref="A1:T300"/>
  <sheetViews>
    <sheetView zoomScale="90" zoomScaleNormal="90" workbookViewId="0">
      <pane ySplit="18" topLeftCell="A28" activePane="bottomLeft" state="frozen"/>
      <selection activeCell="D25" sqref="D25"/>
      <selection pane="bottomLeft" activeCell="C35" sqref="C35"/>
    </sheetView>
  </sheetViews>
  <sheetFormatPr baseColWidth="10" defaultColWidth="11.42578125" defaultRowHeight="15" x14ac:dyDescent="0.2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20.855468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6.7109375" customWidth="1"/>
  </cols>
  <sheetData>
    <row r="1" spans="1:19" x14ac:dyDescent="0.25">
      <c r="A1" s="129"/>
      <c r="B1" s="129"/>
      <c r="C1" s="129"/>
      <c r="D1" s="129"/>
      <c r="E1" s="129"/>
      <c r="F1" s="129"/>
      <c r="G1" s="129"/>
      <c r="H1" s="129"/>
      <c r="I1" s="129"/>
      <c r="J1" s="38"/>
    </row>
    <row r="2" spans="1:19" x14ac:dyDescent="0.25">
      <c r="A2" s="129"/>
      <c r="B2" s="129"/>
      <c r="C2" s="129"/>
      <c r="D2" s="129"/>
      <c r="E2" s="129"/>
      <c r="F2" s="129"/>
      <c r="G2" s="129"/>
      <c r="H2" s="129"/>
      <c r="I2" s="129"/>
      <c r="J2" s="38"/>
    </row>
    <row r="3" spans="1:19" x14ac:dyDescent="0.25">
      <c r="A3" s="129"/>
      <c r="B3" s="129"/>
      <c r="C3" s="129"/>
      <c r="D3" s="129"/>
      <c r="E3" s="129"/>
      <c r="F3" s="129"/>
      <c r="G3" s="129"/>
      <c r="H3" s="129"/>
      <c r="I3" s="129"/>
      <c r="J3" s="38"/>
    </row>
    <row r="4" spans="1:19" x14ac:dyDescent="0.25">
      <c r="A4" s="129"/>
      <c r="B4" s="129"/>
      <c r="C4" s="129"/>
      <c r="D4" s="129"/>
      <c r="E4" s="129"/>
      <c r="F4" s="129"/>
      <c r="G4" s="129"/>
      <c r="H4" s="129"/>
      <c r="I4" s="129"/>
      <c r="J4" s="38"/>
    </row>
    <row r="5" spans="1:19" x14ac:dyDescent="0.25">
      <c r="A5" s="129"/>
      <c r="B5" s="129"/>
      <c r="C5" s="129"/>
      <c r="D5" s="129"/>
      <c r="E5" s="129"/>
      <c r="F5" s="129"/>
      <c r="G5" s="129"/>
      <c r="H5" s="129"/>
      <c r="I5" s="129"/>
      <c r="J5" s="38"/>
    </row>
    <row r="6" spans="1:19" x14ac:dyDescent="0.25">
      <c r="A6" s="129"/>
      <c r="B6" s="129"/>
      <c r="C6" s="129"/>
      <c r="D6" s="129"/>
      <c r="E6" s="129"/>
      <c r="F6" s="129"/>
      <c r="G6" s="129"/>
      <c r="H6" s="129"/>
      <c r="I6" s="129"/>
      <c r="J6" s="38"/>
    </row>
    <row r="7" spans="1:19" ht="14.45" customHeight="1" x14ac:dyDescent="0.25">
      <c r="A7" s="154" t="s">
        <v>307</v>
      </c>
      <c r="B7" s="153" t="str">
        <f>'Fiche Générale'!B2</f>
        <v>CREATES</v>
      </c>
      <c r="C7" s="114" t="s">
        <v>259</v>
      </c>
      <c r="D7" s="114"/>
      <c r="E7" s="151" t="str">
        <f>'Fiche Générale'!B3</f>
        <v>Information, communication</v>
      </c>
      <c r="F7" s="152"/>
      <c r="G7" s="114" t="s">
        <v>308</v>
      </c>
      <c r="H7" s="153" t="str">
        <f>'Fiche Générale'!B4</f>
        <v>-</v>
      </c>
      <c r="I7" s="153"/>
      <c r="J7" s="39"/>
      <c r="K7" s="23"/>
    </row>
    <row r="8" spans="1:19" ht="14.45" customHeight="1" x14ac:dyDescent="0.25">
      <c r="A8" s="155"/>
      <c r="B8" s="153"/>
      <c r="C8" s="114"/>
      <c r="D8" s="114"/>
      <c r="E8" s="151"/>
      <c r="F8" s="152"/>
      <c r="G8" s="114"/>
      <c r="H8" s="153"/>
      <c r="I8" s="153"/>
      <c r="J8" s="39"/>
      <c r="K8" s="23"/>
    </row>
    <row r="9" spans="1:19" ht="14.45" customHeight="1" x14ac:dyDescent="0.25">
      <c r="A9" s="155"/>
      <c r="B9" s="153"/>
      <c r="C9" s="114"/>
      <c r="D9" s="114"/>
      <c r="E9" s="151"/>
      <c r="F9" s="152"/>
      <c r="G9" s="114"/>
      <c r="H9" s="153"/>
      <c r="I9" s="153"/>
      <c r="J9" s="39"/>
      <c r="K9" s="23"/>
    </row>
    <row r="10" spans="1:19" ht="14.45" customHeight="1" x14ac:dyDescent="0.25">
      <c r="A10" s="155"/>
      <c r="B10" s="153"/>
      <c r="C10" s="115" t="s">
        <v>261</v>
      </c>
      <c r="D10" s="115"/>
      <c r="E10" s="122" t="str">
        <f>'Fiche Générale'!B12</f>
        <v>Master EMIC : Evènementiels, Musées, Ingénierie culturelle (patrimoine, arts actuels)</v>
      </c>
      <c r="F10" s="123"/>
      <c r="G10" s="123"/>
      <c r="H10" s="123"/>
      <c r="I10" s="124"/>
      <c r="J10" s="40"/>
      <c r="K10" s="23"/>
    </row>
    <row r="11" spans="1:19" ht="14.45" customHeight="1" x14ac:dyDescent="0.25">
      <c r="A11" s="156"/>
      <c r="B11" s="153"/>
      <c r="C11" s="115"/>
      <c r="D11" s="115"/>
      <c r="E11" s="125"/>
      <c r="F11" s="126"/>
      <c r="G11" s="126"/>
      <c r="H11" s="126"/>
      <c r="I11" s="127"/>
      <c r="J11" s="40"/>
      <c r="K11" s="23"/>
    </row>
    <row r="12" spans="1:19" x14ac:dyDescent="0.25">
      <c r="C12" s="18"/>
      <c r="I12" s="13"/>
      <c r="J12" s="13"/>
      <c r="M12" s="131" t="s">
        <v>309</v>
      </c>
      <c r="N12" s="132"/>
      <c r="O12" s="147"/>
      <c r="P12" s="131" t="s">
        <v>310</v>
      </c>
      <c r="Q12" s="132"/>
      <c r="R12" s="132"/>
      <c r="S12" s="147"/>
    </row>
    <row r="13" spans="1:19" x14ac:dyDescent="0.25">
      <c r="A13" s="135" t="s">
        <v>262</v>
      </c>
      <c r="B13" s="80" t="str">
        <f>'S3 M2 EMIC'!B13:B14</f>
        <v>2ème Année</v>
      </c>
      <c r="C13" s="80"/>
      <c r="D13" s="135" t="s">
        <v>311</v>
      </c>
      <c r="E13" s="137">
        <f>'S3 M2 EMIC'!E13:F14</f>
        <v>0</v>
      </c>
      <c r="F13" s="137"/>
      <c r="G13" s="137"/>
      <c r="H13" s="130" t="s">
        <v>312</v>
      </c>
      <c r="I13" s="130"/>
      <c r="J13" s="41"/>
      <c r="M13" s="133"/>
      <c r="N13" s="134"/>
      <c r="O13" s="148"/>
      <c r="P13" s="133"/>
      <c r="Q13" s="134"/>
      <c r="R13" s="134"/>
      <c r="S13" s="148"/>
    </row>
    <row r="14" spans="1:19" x14ac:dyDescent="0.25">
      <c r="A14" s="136"/>
      <c r="B14" s="80"/>
      <c r="C14" s="80"/>
      <c r="D14" s="136"/>
      <c r="E14" s="137"/>
      <c r="F14" s="137"/>
      <c r="G14" s="137"/>
      <c r="H14" s="130"/>
      <c r="I14" s="130"/>
      <c r="J14" s="41"/>
      <c r="M14" s="130" t="s">
        <v>313</v>
      </c>
      <c r="N14" s="131" t="s">
        <v>314</v>
      </c>
      <c r="O14" s="147"/>
      <c r="P14" s="129"/>
      <c r="Q14" s="138"/>
      <c r="R14" s="141"/>
      <c r="S14" s="135"/>
    </row>
    <row r="15" spans="1:19" x14ac:dyDescent="0.25">
      <c r="A15" s="135" t="s">
        <v>315</v>
      </c>
      <c r="B15" s="82" t="str">
        <f>'S3 M2 EMIC'!B15:B16</f>
        <v>Semestre 3</v>
      </c>
      <c r="C15" s="83"/>
      <c r="D15" s="135" t="s">
        <v>316</v>
      </c>
      <c r="E15" s="137">
        <f>'S3 M2 EMIC'!E15:F16</f>
        <v>0</v>
      </c>
      <c r="F15" s="137"/>
      <c r="G15" s="137"/>
      <c r="H15" s="143" t="str">
        <f>'Fiche Générale'!B5</f>
        <v>Session Unique</v>
      </c>
      <c r="I15" s="144"/>
      <c r="J15" s="42"/>
      <c r="M15" s="130"/>
      <c r="N15" s="149"/>
      <c r="O15" s="150"/>
      <c r="P15" s="129"/>
      <c r="Q15" s="139"/>
      <c r="R15" s="141"/>
      <c r="S15" s="142"/>
    </row>
    <row r="16" spans="1:19" x14ac:dyDescent="0.25">
      <c r="A16" s="136"/>
      <c r="B16" s="85"/>
      <c r="C16" s="86"/>
      <c r="D16" s="136"/>
      <c r="E16" s="137"/>
      <c r="F16" s="137"/>
      <c r="G16" s="137"/>
      <c r="H16" s="145"/>
      <c r="I16" s="146"/>
      <c r="J16" s="42"/>
      <c r="M16" s="130"/>
      <c r="N16" s="149"/>
      <c r="O16" s="150"/>
      <c r="P16" s="129"/>
      <c r="Q16" s="139"/>
      <c r="R16" s="141"/>
      <c r="S16" s="142"/>
    </row>
    <row r="17" spans="1:20" x14ac:dyDescent="0.25">
      <c r="L17" s="19"/>
      <c r="M17" s="130"/>
      <c r="N17" s="133"/>
      <c r="O17" s="148"/>
      <c r="P17" s="129"/>
      <c r="Q17" s="140"/>
      <c r="R17" s="141"/>
      <c r="S17" s="136"/>
    </row>
    <row r="18" spans="1:20" ht="59.45" customHeight="1" x14ac:dyDescent="0.25">
      <c r="A18" s="3" t="s">
        <v>317</v>
      </c>
      <c r="B18" s="43" t="s">
        <v>318</v>
      </c>
      <c r="C18" s="3" t="s">
        <v>5</v>
      </c>
      <c r="D18" s="3" t="s">
        <v>319</v>
      </c>
      <c r="E18" s="3" t="s">
        <v>320</v>
      </c>
      <c r="F18" s="3" t="s">
        <v>321</v>
      </c>
      <c r="G18" s="3" t="s">
        <v>322</v>
      </c>
      <c r="H18" s="3" t="s">
        <v>323</v>
      </c>
      <c r="I18" s="3" t="s">
        <v>324</v>
      </c>
      <c r="J18" s="3" t="s">
        <v>325</v>
      </c>
      <c r="K18" s="3" t="s">
        <v>326</v>
      </c>
      <c r="L18" s="3" t="s">
        <v>327</v>
      </c>
      <c r="M18" s="3" t="s">
        <v>328</v>
      </c>
      <c r="N18" s="3" t="s">
        <v>318</v>
      </c>
      <c r="O18" s="3" t="s">
        <v>329</v>
      </c>
      <c r="P18" s="3" t="s">
        <v>330</v>
      </c>
      <c r="Q18" s="3" t="s">
        <v>318</v>
      </c>
      <c r="R18" s="3" t="s">
        <v>329</v>
      </c>
      <c r="S18" s="4" t="s">
        <v>331</v>
      </c>
      <c r="T18" s="4" t="s">
        <v>332</v>
      </c>
    </row>
    <row r="19" spans="1:20" ht="30.6" customHeight="1" x14ac:dyDescent="0.25">
      <c r="A19" s="47" t="str">
        <f>'S3 M2 EMIC'!B19</f>
        <v>UE 1 : Médias et Nouvelle muséologie</v>
      </c>
      <c r="B19" s="47" t="str">
        <f>'S3 M2 EMIC'!C19</f>
        <v>UE</v>
      </c>
      <c r="C19" s="46">
        <f>'S3 M2 EMIC'!F19</f>
        <v>0</v>
      </c>
      <c r="D19" s="157">
        <v>1</v>
      </c>
      <c r="E19" s="157" t="s">
        <v>388</v>
      </c>
      <c r="F19" s="157" t="s">
        <v>388</v>
      </c>
      <c r="G19" s="158" t="s">
        <v>388</v>
      </c>
      <c r="H19" s="158" t="s">
        <v>388</v>
      </c>
      <c r="I19" s="158" t="s">
        <v>389</v>
      </c>
      <c r="J19" s="159"/>
      <c r="K19" s="158" t="s">
        <v>9</v>
      </c>
      <c r="L19" s="44"/>
      <c r="M19" s="44"/>
      <c r="N19" s="44"/>
      <c r="O19" s="44"/>
      <c r="P19" s="44"/>
      <c r="Q19" s="44"/>
      <c r="R19" s="44"/>
      <c r="S19" s="12"/>
      <c r="T19" s="1"/>
    </row>
    <row r="20" spans="1:20" ht="30.6" customHeight="1" x14ac:dyDescent="0.25">
      <c r="A20" s="47" t="str">
        <f>'S3 M2 EMIC'!B20</f>
        <v xml:space="preserve">Enjeux du patrimoine culturel et ONG </v>
      </c>
      <c r="B20" s="47" t="str">
        <f>'S3 M2 EMIC'!C20</f>
        <v>ECUE</v>
      </c>
      <c r="C20" s="46" t="str">
        <f>'S3 M2 EMIC'!F20</f>
        <v>Création</v>
      </c>
      <c r="D20" s="162">
        <v>1</v>
      </c>
      <c r="E20" s="162" t="s">
        <v>388</v>
      </c>
      <c r="F20" s="162" t="s">
        <v>388</v>
      </c>
      <c r="G20" s="163" t="s">
        <v>389</v>
      </c>
      <c r="H20" s="163" t="s">
        <v>389</v>
      </c>
      <c r="I20" s="163" t="s">
        <v>388</v>
      </c>
      <c r="J20" s="163">
        <v>10</v>
      </c>
      <c r="K20" s="163" t="s">
        <v>9</v>
      </c>
      <c r="L20" s="44"/>
      <c r="M20" s="44"/>
      <c r="N20" s="44"/>
      <c r="O20" s="44"/>
      <c r="P20" s="44"/>
      <c r="Q20" s="44"/>
      <c r="R20" s="44"/>
      <c r="S20" s="12"/>
      <c r="T20" s="1"/>
    </row>
    <row r="21" spans="1:20" ht="30.6" customHeight="1" x14ac:dyDescent="0.25">
      <c r="A21" s="47" t="str">
        <f>'S3 M2 EMIC'!B21</f>
        <v>Dynamiques hypermédias de muséographie engagée</v>
      </c>
      <c r="B21" s="47" t="str">
        <f>'S3 M2 EMIC'!C21</f>
        <v>ECUE</v>
      </c>
      <c r="C21" s="46" t="str">
        <f>'S3 M2 EMIC'!F21</f>
        <v>Création</v>
      </c>
      <c r="D21" s="162">
        <v>1</v>
      </c>
      <c r="E21" s="162" t="s">
        <v>388</v>
      </c>
      <c r="F21" s="162" t="s">
        <v>388</v>
      </c>
      <c r="G21" s="163" t="s">
        <v>389</v>
      </c>
      <c r="H21" s="163" t="s">
        <v>389</v>
      </c>
      <c r="I21" s="163" t="s">
        <v>388</v>
      </c>
      <c r="J21" s="163">
        <v>10</v>
      </c>
      <c r="K21" s="163" t="s">
        <v>9</v>
      </c>
      <c r="L21" s="44"/>
      <c r="M21" s="44"/>
      <c r="N21" s="44"/>
      <c r="O21" s="44"/>
      <c r="P21" s="44"/>
      <c r="Q21" s="44"/>
      <c r="R21" s="44"/>
      <c r="S21" s="12"/>
      <c r="T21" s="1"/>
    </row>
    <row r="22" spans="1:20" ht="30.6" customHeight="1" x14ac:dyDescent="0.25">
      <c r="A22" s="47" t="str">
        <f>'S3 M2 EMIC'!B22</f>
        <v>UE 2 : Communication culturelle : fabrique de territoires</v>
      </c>
      <c r="B22" s="47" t="str">
        <f>'S3 M2 EMIC'!C22</f>
        <v>UE</v>
      </c>
      <c r="C22" s="46">
        <f>'S3 M2 EMIC'!F22</f>
        <v>0</v>
      </c>
      <c r="D22" s="157">
        <v>1</v>
      </c>
      <c r="E22" s="157" t="s">
        <v>388</v>
      </c>
      <c r="F22" s="157" t="s">
        <v>388</v>
      </c>
      <c r="G22" s="158" t="s">
        <v>388</v>
      </c>
      <c r="H22" s="158" t="s">
        <v>388</v>
      </c>
      <c r="I22" s="158" t="s">
        <v>389</v>
      </c>
      <c r="J22" s="159"/>
      <c r="K22" s="158" t="s">
        <v>9</v>
      </c>
      <c r="L22" s="44"/>
      <c r="M22" s="44"/>
      <c r="N22" s="44"/>
      <c r="O22" s="44"/>
      <c r="P22" s="44"/>
      <c r="Q22" s="44"/>
      <c r="R22" s="44"/>
      <c r="S22" s="12"/>
      <c r="T22" s="1"/>
    </row>
    <row r="23" spans="1:20" ht="30.6" customHeight="1" x14ac:dyDescent="0.25">
      <c r="A23" s="47" t="str">
        <f>'S3 M2 EMIC'!B23</f>
        <v>Villes créatives à l'international et  nouveaux processsus de patrimonialisation</v>
      </c>
      <c r="B23" s="47" t="str">
        <f>'S3 M2 EMIC'!C23</f>
        <v>ECUE</v>
      </c>
      <c r="C23" s="46" t="str">
        <f>'S3 M2 EMIC'!F23</f>
        <v>Création</v>
      </c>
      <c r="D23" s="162">
        <v>1</v>
      </c>
      <c r="E23" s="162" t="s">
        <v>388</v>
      </c>
      <c r="F23" s="162" t="s">
        <v>388</v>
      </c>
      <c r="G23" s="163" t="s">
        <v>389</v>
      </c>
      <c r="H23" s="163" t="s">
        <v>389</v>
      </c>
      <c r="I23" s="163" t="s">
        <v>388</v>
      </c>
      <c r="J23" s="163">
        <v>10</v>
      </c>
      <c r="K23" s="163" t="s">
        <v>9</v>
      </c>
      <c r="L23" s="44"/>
      <c r="M23" s="44"/>
      <c r="N23" s="44"/>
      <c r="O23" s="44"/>
      <c r="P23" s="44"/>
      <c r="Q23" s="44"/>
      <c r="R23" s="44"/>
      <c r="S23" s="12"/>
      <c r="T23" s="1"/>
    </row>
    <row r="24" spans="1:20" ht="30.6" customHeight="1" x14ac:dyDescent="0.25">
      <c r="A24" s="47" t="str">
        <f>'S3 M2 EMIC'!B24</f>
        <v>Mise en récit culturelle et fabrique des territoires (arts et patrimoine)</v>
      </c>
      <c r="B24" s="47" t="str">
        <f>'S3 M2 EMIC'!C24</f>
        <v>ECUE</v>
      </c>
      <c r="C24" s="46" t="str">
        <f>'S3 M2 EMIC'!F24</f>
        <v>Création</v>
      </c>
      <c r="D24" s="162">
        <v>1</v>
      </c>
      <c r="E24" s="162" t="s">
        <v>388</v>
      </c>
      <c r="F24" s="162" t="s">
        <v>388</v>
      </c>
      <c r="G24" s="163" t="s">
        <v>389</v>
      </c>
      <c r="H24" s="163" t="s">
        <v>389</v>
      </c>
      <c r="I24" s="163" t="s">
        <v>388</v>
      </c>
      <c r="J24" s="163">
        <v>10</v>
      </c>
      <c r="K24" s="163" t="s">
        <v>9</v>
      </c>
      <c r="L24" s="44"/>
      <c r="M24" s="44"/>
      <c r="N24" s="44"/>
      <c r="O24" s="44"/>
      <c r="P24" s="44"/>
      <c r="Q24" s="44"/>
      <c r="R24" s="44"/>
      <c r="S24" s="12"/>
      <c r="T24" s="1"/>
    </row>
    <row r="25" spans="1:20" ht="30.6" customHeight="1" x14ac:dyDescent="0.25">
      <c r="A25" s="47" t="str">
        <f>'S3 M2 EMIC'!B25</f>
        <v>UE 3 : Ingénierie culturelle : innovation sociale et artistique</v>
      </c>
      <c r="B25" s="47" t="str">
        <f>'S3 M2 EMIC'!C25</f>
        <v>UE</v>
      </c>
      <c r="C25" s="46">
        <f>'S3 M2 EMIC'!F25</f>
        <v>0</v>
      </c>
      <c r="D25" s="157">
        <v>1</v>
      </c>
      <c r="E25" s="157" t="s">
        <v>388</v>
      </c>
      <c r="F25" s="157" t="s">
        <v>388</v>
      </c>
      <c r="G25" s="158" t="s">
        <v>388</v>
      </c>
      <c r="H25" s="158" t="s">
        <v>388</v>
      </c>
      <c r="I25" s="158" t="s">
        <v>389</v>
      </c>
      <c r="J25" s="159"/>
      <c r="K25" s="158" t="s">
        <v>9</v>
      </c>
      <c r="L25" s="44"/>
      <c r="M25" s="44"/>
      <c r="N25" s="44"/>
      <c r="O25" s="44"/>
      <c r="P25" s="44"/>
      <c r="Q25" s="44"/>
      <c r="R25" s="44"/>
      <c r="S25" s="12"/>
      <c r="T25" s="1"/>
    </row>
    <row r="26" spans="1:20" ht="30.6" customHeight="1" x14ac:dyDescent="0.25">
      <c r="A26" s="47" t="str">
        <f>'S3 M2 EMIC'!B26</f>
        <v>Post-colonial studies et muséologie</v>
      </c>
      <c r="B26" s="47" t="str">
        <f>'S3 M2 EMIC'!C26</f>
        <v>ECUE</v>
      </c>
      <c r="C26" s="46" t="str">
        <f>'S3 M2 EMIC'!F26</f>
        <v>Création</v>
      </c>
      <c r="D26" s="162">
        <v>1</v>
      </c>
      <c r="E26" s="162" t="s">
        <v>388</v>
      </c>
      <c r="F26" s="162" t="s">
        <v>388</v>
      </c>
      <c r="G26" s="163" t="s">
        <v>389</v>
      </c>
      <c r="H26" s="163" t="s">
        <v>389</v>
      </c>
      <c r="I26" s="163" t="s">
        <v>388</v>
      </c>
      <c r="J26" s="163">
        <v>10</v>
      </c>
      <c r="K26" s="163" t="s">
        <v>9</v>
      </c>
      <c r="L26" s="44"/>
      <c r="M26" s="44"/>
      <c r="N26" s="44"/>
      <c r="O26" s="44"/>
      <c r="P26" s="44"/>
      <c r="Q26" s="44"/>
      <c r="R26" s="44"/>
      <c r="S26" s="12"/>
      <c r="T26" s="1"/>
    </row>
    <row r="27" spans="1:20" ht="30.6" customHeight="1" x14ac:dyDescent="0.25">
      <c r="A27" s="47" t="str">
        <f>'S3 M2 EMIC'!B27</f>
        <v>Genders studies et muséologie</v>
      </c>
      <c r="B27" s="47" t="str">
        <f>'S3 M2 EMIC'!C27</f>
        <v>ECUE</v>
      </c>
      <c r="C27" s="46" t="str">
        <f>'S3 M2 EMIC'!F27</f>
        <v>Création</v>
      </c>
      <c r="D27" s="162">
        <v>1</v>
      </c>
      <c r="E27" s="162" t="s">
        <v>388</v>
      </c>
      <c r="F27" s="162" t="s">
        <v>388</v>
      </c>
      <c r="G27" s="163" t="s">
        <v>389</v>
      </c>
      <c r="H27" s="163" t="s">
        <v>389</v>
      </c>
      <c r="I27" s="163" t="s">
        <v>388</v>
      </c>
      <c r="J27" s="163">
        <v>10</v>
      </c>
      <c r="K27" s="163" t="s">
        <v>9</v>
      </c>
      <c r="L27" s="44"/>
      <c r="M27" s="44"/>
      <c r="N27" s="44"/>
      <c r="O27" s="44"/>
      <c r="P27" s="44"/>
      <c r="Q27" s="44"/>
      <c r="R27" s="44"/>
      <c r="S27" s="12"/>
      <c r="T27" s="1"/>
    </row>
    <row r="28" spans="1:20" ht="30.6" customHeight="1" x14ac:dyDescent="0.25">
      <c r="A28" s="47" t="str">
        <f>'S3 M2 EMIC'!B28</f>
        <v>Museologie collaborative et participative</v>
      </c>
      <c r="B28" s="47" t="str">
        <f>'S3 M2 EMIC'!C28</f>
        <v>ECUE</v>
      </c>
      <c r="C28" s="46" t="str">
        <f>'S3 M2 EMIC'!F28</f>
        <v>Création</v>
      </c>
      <c r="D28" s="162">
        <v>1</v>
      </c>
      <c r="E28" s="162" t="s">
        <v>388</v>
      </c>
      <c r="F28" s="162" t="s">
        <v>388</v>
      </c>
      <c r="G28" s="163" t="s">
        <v>389</v>
      </c>
      <c r="H28" s="163" t="s">
        <v>389</v>
      </c>
      <c r="I28" s="163" t="s">
        <v>388</v>
      </c>
      <c r="J28" s="163">
        <v>10</v>
      </c>
      <c r="K28" s="163" t="s">
        <v>9</v>
      </c>
      <c r="L28" s="44"/>
      <c r="M28" s="44"/>
      <c r="N28" s="44"/>
      <c r="O28" s="44"/>
      <c r="P28" s="44"/>
      <c r="Q28" s="44"/>
      <c r="R28" s="44"/>
      <c r="S28" s="12"/>
      <c r="T28" s="1"/>
    </row>
    <row r="29" spans="1:20" ht="30.6" customHeight="1" x14ac:dyDescent="0.25">
      <c r="A29" s="47" t="str">
        <f>'S3 M2 EMIC'!B29</f>
        <v>UE 4 : Créativité appliquée aux outils</v>
      </c>
      <c r="B29" s="47" t="str">
        <f>'S3 M2 EMIC'!C29</f>
        <v>UE</v>
      </c>
      <c r="C29" s="46">
        <f>'S3 M2 EMIC'!F29</f>
        <v>0</v>
      </c>
      <c r="D29" s="157">
        <v>1</v>
      </c>
      <c r="E29" s="157" t="s">
        <v>388</v>
      </c>
      <c r="F29" s="157" t="s">
        <v>388</v>
      </c>
      <c r="G29" s="158" t="s">
        <v>388</v>
      </c>
      <c r="H29" s="158" t="s">
        <v>388</v>
      </c>
      <c r="I29" s="158" t="s">
        <v>389</v>
      </c>
      <c r="J29" s="159"/>
      <c r="K29" s="158" t="s">
        <v>9</v>
      </c>
      <c r="L29" s="44"/>
      <c r="M29" s="44"/>
      <c r="N29" s="44"/>
      <c r="O29" s="44"/>
      <c r="P29" s="44"/>
      <c r="Q29" s="44"/>
      <c r="R29" s="44"/>
      <c r="S29" s="12"/>
      <c r="T29" s="1"/>
    </row>
    <row r="30" spans="1:20" ht="30.6" customHeight="1" x14ac:dyDescent="0.25">
      <c r="A30" s="47" t="str">
        <f>'S3 M2 EMIC'!B30</f>
        <v>PAO et conception graphique pour les arts et la culture</v>
      </c>
      <c r="B30" s="47" t="str">
        <f>'S3 M2 EMIC'!C30</f>
        <v>ECUE</v>
      </c>
      <c r="C30" s="46" t="str">
        <f>'S3 M2 EMIC'!F30</f>
        <v>Modification</v>
      </c>
      <c r="D30" s="160">
        <v>1</v>
      </c>
      <c r="E30" s="160" t="s">
        <v>388</v>
      </c>
      <c r="F30" s="160" t="s">
        <v>388</v>
      </c>
      <c r="G30" s="161" t="s">
        <v>389</v>
      </c>
      <c r="H30" s="161" t="s">
        <v>389</v>
      </c>
      <c r="I30" s="161" t="s">
        <v>388</v>
      </c>
      <c r="J30" s="161">
        <v>10</v>
      </c>
      <c r="K30" s="161" t="s">
        <v>9</v>
      </c>
      <c r="L30" s="44"/>
      <c r="M30" s="44"/>
      <c r="N30" s="44"/>
      <c r="O30" s="44"/>
      <c r="P30" s="44"/>
      <c r="Q30" s="44"/>
      <c r="R30" s="44"/>
      <c r="S30" s="12"/>
      <c r="T30" s="1"/>
    </row>
    <row r="31" spans="1:20" ht="30.6" customHeight="1" x14ac:dyDescent="0.25">
      <c r="A31" s="47" t="str">
        <f>'S3 M2 EMIC'!B31</f>
        <v>Stratégies éditoriales pour la webmuséologie</v>
      </c>
      <c r="B31" s="47" t="str">
        <f>'S3 M2 EMIC'!C31</f>
        <v>ECUE</v>
      </c>
      <c r="C31" s="46" t="str">
        <f>'S3 M2 EMIC'!F31</f>
        <v>Modification</v>
      </c>
      <c r="D31" s="160">
        <v>1</v>
      </c>
      <c r="E31" s="160" t="s">
        <v>388</v>
      </c>
      <c r="F31" s="160" t="s">
        <v>388</v>
      </c>
      <c r="G31" s="161" t="s">
        <v>389</v>
      </c>
      <c r="H31" s="161" t="s">
        <v>389</v>
      </c>
      <c r="I31" s="161" t="s">
        <v>388</v>
      </c>
      <c r="J31" s="161">
        <v>10</v>
      </c>
      <c r="K31" s="161" t="s">
        <v>9</v>
      </c>
      <c r="L31" s="44"/>
      <c r="M31" s="44"/>
      <c r="N31" s="44"/>
      <c r="O31" s="44"/>
      <c r="P31" s="44"/>
      <c r="Q31" s="44"/>
      <c r="R31" s="44"/>
      <c r="S31" s="12"/>
      <c r="T31" s="1"/>
    </row>
    <row r="32" spans="1:20" ht="30.6" customHeight="1" x14ac:dyDescent="0.25">
      <c r="A32" s="47" t="str">
        <f>'S3 M2 EMIC'!B32</f>
        <v xml:space="preserve">Anglais spécialisé </v>
      </c>
      <c r="B32" s="47" t="str">
        <f>'S3 M2 EMIC'!C32</f>
        <v>ECUE</v>
      </c>
      <c r="C32" s="46" t="str">
        <f>'S3 M2 EMIC'!F32</f>
        <v>Modification</v>
      </c>
      <c r="D32" s="160">
        <v>1</v>
      </c>
      <c r="E32" s="160" t="s">
        <v>388</v>
      </c>
      <c r="F32" s="160" t="s">
        <v>388</v>
      </c>
      <c r="G32" s="161" t="s">
        <v>389</v>
      </c>
      <c r="H32" s="161" t="s">
        <v>389</v>
      </c>
      <c r="I32" s="161" t="s">
        <v>388</v>
      </c>
      <c r="J32" s="161">
        <v>10</v>
      </c>
      <c r="K32" s="161" t="s">
        <v>9</v>
      </c>
      <c r="L32" s="44"/>
      <c r="M32" s="44"/>
      <c r="N32" s="44"/>
      <c r="O32" s="44"/>
      <c r="P32" s="44"/>
      <c r="Q32" s="44"/>
      <c r="R32" s="44"/>
      <c r="S32" s="12"/>
      <c r="T32" s="1"/>
    </row>
    <row r="33" spans="1:20" ht="30.6" customHeight="1" x14ac:dyDescent="0.25">
      <c r="A33" s="47" t="str">
        <f>'S3 M2 EMIC'!B33</f>
        <v>UE 5 : PPR</v>
      </c>
      <c r="B33" s="47" t="str">
        <f>'S3 M2 EMIC'!C33</f>
        <v>UE</v>
      </c>
      <c r="C33" s="46">
        <f>'S3 M2 EMIC'!F33</f>
        <v>0</v>
      </c>
      <c r="D33" s="157">
        <v>6</v>
      </c>
      <c r="E33" s="157" t="s">
        <v>388</v>
      </c>
      <c r="F33" s="157" t="s">
        <v>388</v>
      </c>
      <c r="G33" s="158" t="s">
        <v>388</v>
      </c>
      <c r="H33" s="158" t="s">
        <v>388</v>
      </c>
      <c r="I33" s="158" t="s">
        <v>389</v>
      </c>
      <c r="J33" s="159"/>
      <c r="K33" s="158" t="s">
        <v>9</v>
      </c>
      <c r="L33" s="44"/>
      <c r="M33" s="44"/>
      <c r="N33" s="44"/>
      <c r="O33" s="44"/>
      <c r="P33" s="44"/>
      <c r="Q33" s="44"/>
      <c r="R33" s="44"/>
      <c r="S33" s="12"/>
      <c r="T33" s="1"/>
    </row>
    <row r="34" spans="1:20" ht="30.6" customHeight="1" x14ac:dyDescent="0.25">
      <c r="A34" s="47" t="str">
        <f>'S3 M2 EMIC'!B34</f>
        <v>Veille bibliographique, documentaire et informationnelle</v>
      </c>
      <c r="B34" s="47" t="str">
        <f>'S3 M2 EMIC'!C34</f>
        <v>ECUE</v>
      </c>
      <c r="C34" s="46" t="str">
        <f>'S3 M2 EMIC'!F34</f>
        <v>Création</v>
      </c>
      <c r="D34" s="162">
        <v>1</v>
      </c>
      <c r="E34" s="162" t="s">
        <v>388</v>
      </c>
      <c r="F34" s="162" t="s">
        <v>388</v>
      </c>
      <c r="G34" s="163" t="s">
        <v>389</v>
      </c>
      <c r="H34" s="163" t="s">
        <v>389</v>
      </c>
      <c r="I34" s="163" t="s">
        <v>388</v>
      </c>
      <c r="J34" s="163">
        <v>10</v>
      </c>
      <c r="K34" s="163" t="s">
        <v>9</v>
      </c>
      <c r="L34" s="44"/>
      <c r="M34" s="44"/>
      <c r="N34" s="44"/>
      <c r="O34" s="44"/>
      <c r="P34" s="44"/>
      <c r="Q34" s="44"/>
      <c r="R34" s="44"/>
      <c r="S34" s="12"/>
      <c r="T34" s="1"/>
    </row>
    <row r="35" spans="1:20" ht="30.6" customHeight="1" x14ac:dyDescent="0.25">
      <c r="A35" s="47" t="str">
        <f>'S3 M2 EMIC'!B36</f>
        <v>UE 6 : Mineure</v>
      </c>
      <c r="B35" s="47" t="str">
        <f>'S3 M2 EMIC'!C36</f>
        <v>UE</v>
      </c>
      <c r="C35" s="46">
        <f>'S3 M2 EMIC'!F37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2"/>
      <c r="T35" s="1"/>
    </row>
    <row r="36" spans="1:20" ht="30.6" customHeight="1" x14ac:dyDescent="0.25">
      <c r="A36" s="47">
        <f>'S3 M2 EMIC'!B38</f>
        <v>0</v>
      </c>
      <c r="B36" s="47">
        <f>'S3 M2 EMIC'!C38</f>
        <v>0</v>
      </c>
      <c r="C36" s="46">
        <f>'S3 M2 EMIC'!F38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2"/>
      <c r="T36" s="1"/>
    </row>
    <row r="37" spans="1:20" ht="30.6" customHeight="1" x14ac:dyDescent="0.25">
      <c r="A37" s="47">
        <f>'S3 M2 EMIC'!B39</f>
        <v>0</v>
      </c>
      <c r="B37" s="47">
        <f>'S3 M2 EMIC'!C39</f>
        <v>0</v>
      </c>
      <c r="C37" s="46">
        <f>'S3 M2 EMIC'!F39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  <c r="T37" s="1"/>
    </row>
    <row r="38" spans="1:20" ht="30.6" customHeight="1" x14ac:dyDescent="0.25">
      <c r="A38" s="47">
        <f>'S3 M2 EMIC'!B40</f>
        <v>0</v>
      </c>
      <c r="B38" s="47">
        <f>'S3 M2 EMIC'!C40</f>
        <v>0</v>
      </c>
      <c r="C38" s="46">
        <f>'S3 M2 EMIC'!F40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  <c r="T38" s="1"/>
    </row>
    <row r="39" spans="1:20" ht="30.6" customHeight="1" x14ac:dyDescent="0.25">
      <c r="A39" s="47">
        <f>'S3 M2 EMIC'!B41</f>
        <v>0</v>
      </c>
      <c r="B39" s="47">
        <f>'S3 M2 EMIC'!C41</f>
        <v>0</v>
      </c>
      <c r="C39" s="46">
        <f>'S3 M2 EMIC'!F41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  <c r="T39" s="1"/>
    </row>
    <row r="40" spans="1:20" ht="30.6" customHeight="1" x14ac:dyDescent="0.25">
      <c r="A40" s="47">
        <f>'S3 M2 EMIC'!B42</f>
        <v>0</v>
      </c>
      <c r="B40" s="47">
        <f>'S3 M2 EMIC'!C42</f>
        <v>0</v>
      </c>
      <c r="C40" s="46">
        <f>'S3 M2 EMIC'!F42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  <c r="T40" s="1"/>
    </row>
    <row r="41" spans="1:20" ht="30.6" customHeight="1" x14ac:dyDescent="0.25">
      <c r="A41" s="47">
        <f>'S3 M2 EMIC'!B43</f>
        <v>0</v>
      </c>
      <c r="B41" s="47">
        <f>'S3 M2 EMIC'!C43</f>
        <v>0</v>
      </c>
      <c r="C41" s="46">
        <f>'S3 M2 EMIC'!F43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  <c r="T41" s="1"/>
    </row>
    <row r="42" spans="1:20" ht="30.6" customHeight="1" x14ac:dyDescent="0.25">
      <c r="A42" s="47">
        <f>'S3 M2 EMIC'!B44</f>
        <v>0</v>
      </c>
      <c r="B42" s="47">
        <f>'S3 M2 EMIC'!C44</f>
        <v>0</v>
      </c>
      <c r="C42" s="46">
        <f>'S3 M2 EMIC'!F44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  <c r="T42" s="1"/>
    </row>
    <row r="43" spans="1:20" ht="30.6" customHeight="1" x14ac:dyDescent="0.25">
      <c r="A43" s="47">
        <f>'S3 M2 EMIC'!B45</f>
        <v>0</v>
      </c>
      <c r="B43" s="47">
        <f>'S3 M2 EMIC'!C45</f>
        <v>0</v>
      </c>
      <c r="C43" s="46">
        <f>'S3 M2 EMIC'!F45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  <c r="T43" s="1"/>
    </row>
    <row r="44" spans="1:20" ht="30.6" customHeight="1" x14ac:dyDescent="0.25">
      <c r="A44" s="47">
        <f>'S3 M2 EMIC'!B46</f>
        <v>0</v>
      </c>
      <c r="B44" s="47">
        <f>'S3 M2 EMIC'!C46</f>
        <v>0</v>
      </c>
      <c r="C44" s="46">
        <f>'S3 M2 EMIC'!F46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  <c r="T44" s="1"/>
    </row>
    <row r="45" spans="1:20" ht="30.6" customHeight="1" x14ac:dyDescent="0.25">
      <c r="A45" s="47">
        <f>'S3 M2 EMIC'!B47</f>
        <v>0</v>
      </c>
      <c r="B45" s="47">
        <f>'S3 M2 EMIC'!C47</f>
        <v>0</v>
      </c>
      <c r="C45" s="46">
        <f>'S3 M2 EMIC'!F47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  <c r="T45" s="1"/>
    </row>
    <row r="46" spans="1:20" ht="30.6" customHeight="1" x14ac:dyDescent="0.25">
      <c r="A46" s="47">
        <f>'S3 M2 EMIC'!B48</f>
        <v>0</v>
      </c>
      <c r="B46" s="47">
        <f>'S3 M2 EMIC'!C48</f>
        <v>0</v>
      </c>
      <c r="C46" s="46">
        <f>'S3 M2 EMIC'!F48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  <c r="T46" s="1"/>
    </row>
    <row r="47" spans="1:20" ht="30.6" customHeight="1" x14ac:dyDescent="0.25">
      <c r="A47" s="47">
        <f>'S3 M2 EMIC'!B49</f>
        <v>0</v>
      </c>
      <c r="B47" s="47">
        <f>'S3 M2 EMIC'!C49</f>
        <v>0</v>
      </c>
      <c r="C47" s="46">
        <f>'S3 M2 EMIC'!F49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  <c r="T47" s="1"/>
    </row>
    <row r="48" spans="1:20" ht="30.6" customHeight="1" x14ac:dyDescent="0.25">
      <c r="A48" s="47">
        <f>'S3 M2 EMIC'!B50</f>
        <v>0</v>
      </c>
      <c r="B48" s="47">
        <f>'S3 M2 EMIC'!C50</f>
        <v>0</v>
      </c>
      <c r="C48" s="46">
        <f>'S3 M2 EMIC'!F50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  <c r="T48" s="1"/>
    </row>
    <row r="49" spans="1:20" ht="30.6" customHeight="1" x14ac:dyDescent="0.25">
      <c r="A49" s="47">
        <f>'S3 M2 EMIC'!B51</f>
        <v>0</v>
      </c>
      <c r="B49" s="47">
        <f>'S3 M2 EMIC'!C51</f>
        <v>0</v>
      </c>
      <c r="C49" s="46">
        <f>'S3 M2 EMIC'!F51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1"/>
    </row>
    <row r="50" spans="1:20" ht="30.6" customHeight="1" x14ac:dyDescent="0.25">
      <c r="A50" s="47">
        <f>'S3 M2 EMIC'!B52</f>
        <v>0</v>
      </c>
      <c r="B50" s="47">
        <f>'S3 M2 EMIC'!C52</f>
        <v>0</v>
      </c>
      <c r="C50" s="46">
        <f>'S3 M2 EMIC'!F52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1"/>
    </row>
    <row r="51" spans="1:20" ht="30.6" customHeight="1" x14ac:dyDescent="0.25">
      <c r="A51" s="47">
        <f>'S3 M2 EMIC'!B53</f>
        <v>0</v>
      </c>
      <c r="B51" s="47">
        <f>'S3 M2 EMIC'!C53</f>
        <v>0</v>
      </c>
      <c r="C51" s="46">
        <f>'S3 M2 EMIC'!F53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1"/>
    </row>
    <row r="52" spans="1:20" ht="30.6" customHeight="1" x14ac:dyDescent="0.25">
      <c r="A52" s="47">
        <f>'S3 M2 EMIC'!B54</f>
        <v>0</v>
      </c>
      <c r="B52" s="47">
        <f>'S3 M2 EMIC'!C54</f>
        <v>0</v>
      </c>
      <c r="C52" s="46">
        <f>'S3 M2 EMIC'!F54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1"/>
    </row>
    <row r="53" spans="1:20" ht="30.6" customHeight="1" x14ac:dyDescent="0.25">
      <c r="A53" s="47">
        <f>'S3 M2 EMIC'!B55</f>
        <v>0</v>
      </c>
      <c r="B53" s="47">
        <f>'S3 M2 EMIC'!C55</f>
        <v>0</v>
      </c>
      <c r="C53" s="46">
        <f>'S3 M2 EMIC'!F55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1"/>
    </row>
    <row r="54" spans="1:20" ht="30.6" customHeight="1" x14ac:dyDescent="0.25">
      <c r="A54" s="47">
        <f>'S3 M2 EMIC'!B56</f>
        <v>0</v>
      </c>
      <c r="B54" s="47">
        <f>'S3 M2 EMIC'!C56</f>
        <v>0</v>
      </c>
      <c r="C54" s="46">
        <f>'S3 M2 EMIC'!F56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1"/>
    </row>
    <row r="55" spans="1:20" ht="30.6" customHeight="1" x14ac:dyDescent="0.25">
      <c r="A55" s="47">
        <f>'S3 M2 EMIC'!B57</f>
        <v>0</v>
      </c>
      <c r="B55" s="47">
        <f>'S3 M2 EMIC'!C57</f>
        <v>0</v>
      </c>
      <c r="C55" s="46">
        <f>'S3 M2 EMIC'!F57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1"/>
    </row>
    <row r="56" spans="1:20" ht="30.6" customHeight="1" x14ac:dyDescent="0.25">
      <c r="A56" s="47">
        <f>'S3 M2 EMIC'!B58</f>
        <v>0</v>
      </c>
      <c r="B56" s="47">
        <f>'S3 M2 EMIC'!C58</f>
        <v>0</v>
      </c>
      <c r="C56" s="46">
        <f>'S3 M2 EMIC'!F58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1"/>
    </row>
    <row r="57" spans="1:20" ht="30.6" customHeight="1" x14ac:dyDescent="0.25">
      <c r="A57" s="47">
        <f>'S3 M2 EMIC'!B59</f>
        <v>0</v>
      </c>
      <c r="B57" s="47">
        <f>'S3 M2 EMIC'!C59</f>
        <v>0</v>
      </c>
      <c r="C57" s="46">
        <f>'S3 M2 EMIC'!F59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1"/>
    </row>
    <row r="58" spans="1:20" ht="30.6" customHeight="1" x14ac:dyDescent="0.25">
      <c r="A58" s="47">
        <f>'S3 M2 EMIC'!B60</f>
        <v>0</v>
      </c>
      <c r="B58" s="47">
        <f>'S3 M2 EMIC'!C60</f>
        <v>0</v>
      </c>
      <c r="C58" s="46">
        <f>'S3 M2 EMIC'!F60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1"/>
    </row>
    <row r="59" spans="1:20" ht="30.6" customHeight="1" x14ac:dyDescent="0.25">
      <c r="A59" s="47">
        <f>'S3 M2 EMIC'!B61</f>
        <v>0</v>
      </c>
      <c r="B59" s="47">
        <f>'S3 M2 EMIC'!C61</f>
        <v>0</v>
      </c>
      <c r="C59" s="46">
        <f>'S3 M2 EMIC'!F61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1"/>
    </row>
    <row r="60" spans="1:20" ht="30.6" customHeight="1" x14ac:dyDescent="0.25">
      <c r="A60" s="47">
        <f>'S3 M2 EMIC'!B62</f>
        <v>0</v>
      </c>
      <c r="B60" s="47">
        <f>'S3 M2 EMIC'!C62</f>
        <v>0</v>
      </c>
      <c r="C60" s="46">
        <f>'S3 M2 EMIC'!F62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1"/>
    </row>
    <row r="61" spans="1:20" ht="30.6" customHeight="1" x14ac:dyDescent="0.25">
      <c r="A61" s="47">
        <f>'S3 M2 EMIC'!B63</f>
        <v>0</v>
      </c>
      <c r="B61" s="47">
        <f>'S3 M2 EMIC'!C63</f>
        <v>0</v>
      </c>
      <c r="C61" s="46">
        <f>'S3 M2 EMIC'!F63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1"/>
    </row>
    <row r="62" spans="1:20" ht="30.6" customHeight="1" x14ac:dyDescent="0.25">
      <c r="A62" s="47">
        <f>'S3 M2 EMIC'!B64</f>
        <v>0</v>
      </c>
      <c r="B62" s="47">
        <f>'S3 M2 EMIC'!C64</f>
        <v>0</v>
      </c>
      <c r="C62" s="46">
        <f>'S3 M2 EMIC'!F64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1"/>
    </row>
    <row r="63" spans="1:20" ht="30.6" customHeight="1" x14ac:dyDescent="0.25">
      <c r="A63" s="47">
        <f>'S3 M2 EMIC'!B65</f>
        <v>0</v>
      </c>
      <c r="B63" s="47">
        <f>'S3 M2 EMIC'!C65</f>
        <v>0</v>
      </c>
      <c r="C63" s="46">
        <f>'S3 M2 EMIC'!F65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1"/>
    </row>
    <row r="64" spans="1:20" ht="30.6" customHeight="1" x14ac:dyDescent="0.25">
      <c r="A64" s="47">
        <f>'S3 M2 EMIC'!B66</f>
        <v>0</v>
      </c>
      <c r="B64" s="47">
        <f>'S3 M2 EMIC'!C66</f>
        <v>0</v>
      </c>
      <c r="C64" s="46">
        <f>'S3 M2 EMIC'!F66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1"/>
    </row>
    <row r="65" spans="1:20" ht="30.6" customHeight="1" x14ac:dyDescent="0.25">
      <c r="A65" s="47">
        <f>'S3 M2 EMIC'!B67</f>
        <v>0</v>
      </c>
      <c r="B65" s="47">
        <f>'S3 M2 EMIC'!C67</f>
        <v>0</v>
      </c>
      <c r="C65" s="46">
        <f>'S3 M2 EMIC'!F67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1"/>
    </row>
    <row r="66" spans="1:20" ht="30.6" customHeight="1" x14ac:dyDescent="0.25">
      <c r="A66" s="47">
        <f>'S3 M2 EMIC'!B68</f>
        <v>0</v>
      </c>
      <c r="B66" s="47">
        <f>'S3 M2 EMIC'!C68</f>
        <v>0</v>
      </c>
      <c r="C66" s="46">
        <f>'S3 M2 EMIC'!F68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1"/>
    </row>
    <row r="67" spans="1:20" ht="30.6" customHeight="1" x14ac:dyDescent="0.25">
      <c r="A67" s="47">
        <f>'S3 M2 EMIC'!B69</f>
        <v>0</v>
      </c>
      <c r="B67" s="47">
        <f>'S3 M2 EMIC'!C69</f>
        <v>0</v>
      </c>
      <c r="C67" s="46">
        <f>'S3 M2 EMIC'!F69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1"/>
    </row>
    <row r="68" spans="1:20" ht="30.6" customHeight="1" x14ac:dyDescent="0.25">
      <c r="A68" s="47">
        <f>'S3 M2 EMIC'!B70</f>
        <v>0</v>
      </c>
      <c r="B68" s="47">
        <f>'S3 M2 EMIC'!C70</f>
        <v>0</v>
      </c>
      <c r="C68" s="46">
        <f>'S3 M2 EMIC'!F70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1"/>
    </row>
    <row r="69" spans="1:20" ht="30.6" customHeight="1" x14ac:dyDescent="0.25">
      <c r="A69" s="47">
        <f>'S3 M2 EMIC'!B71</f>
        <v>0</v>
      </c>
      <c r="B69" s="47">
        <f>'S3 M2 EMIC'!C71</f>
        <v>0</v>
      </c>
      <c r="C69" s="46">
        <f>'S3 M2 EMIC'!F71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1"/>
    </row>
    <row r="70" spans="1:20" ht="30.6" customHeight="1" x14ac:dyDescent="0.25">
      <c r="A70" s="47">
        <f>'S3 M2 EMIC'!B72</f>
        <v>0</v>
      </c>
      <c r="B70" s="47">
        <f>'S3 M2 EMIC'!C72</f>
        <v>0</v>
      </c>
      <c r="C70" s="46">
        <f>'S3 M2 EMIC'!F72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1"/>
    </row>
    <row r="71" spans="1:20" ht="30.6" customHeight="1" x14ac:dyDescent="0.25">
      <c r="A71" s="47">
        <f>'S3 M2 EMIC'!B73</f>
        <v>0</v>
      </c>
      <c r="B71" s="47">
        <f>'S3 M2 EMIC'!C73</f>
        <v>0</v>
      </c>
      <c r="C71" s="46">
        <f>'S3 M2 EMIC'!F73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1"/>
    </row>
    <row r="72" spans="1:20" ht="30.6" customHeight="1" x14ac:dyDescent="0.25">
      <c r="A72" s="47">
        <f>'S3 M2 EMIC'!B74</f>
        <v>0</v>
      </c>
      <c r="B72" s="47">
        <f>'S3 M2 EMIC'!C74</f>
        <v>0</v>
      </c>
      <c r="C72" s="46">
        <f>'S3 M2 EMIC'!F74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1"/>
    </row>
    <row r="73" spans="1:20" ht="30.6" customHeight="1" x14ac:dyDescent="0.25">
      <c r="A73" s="47">
        <f>'S3 M2 EMIC'!B75</f>
        <v>0</v>
      </c>
      <c r="B73" s="47">
        <f>'S3 M2 EMIC'!C75</f>
        <v>0</v>
      </c>
      <c r="C73" s="46">
        <f>'S3 M2 EMIC'!F75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1"/>
    </row>
    <row r="74" spans="1:20" ht="30.6" customHeight="1" x14ac:dyDescent="0.25">
      <c r="A74" s="47">
        <f>'S3 M2 EMIC'!B76</f>
        <v>0</v>
      </c>
      <c r="B74" s="47">
        <f>'S3 M2 EMIC'!C76</f>
        <v>0</v>
      </c>
      <c r="C74" s="46">
        <f>'S3 M2 EMIC'!F76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1"/>
    </row>
    <row r="75" spans="1:20" ht="30.6" customHeight="1" x14ac:dyDescent="0.25">
      <c r="A75" s="47">
        <f>'S3 M2 EMIC'!B77</f>
        <v>0</v>
      </c>
      <c r="B75" s="47">
        <f>'S3 M2 EMIC'!C77</f>
        <v>0</v>
      </c>
      <c r="C75" s="46">
        <f>'S3 M2 EMIC'!F77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1"/>
    </row>
    <row r="76" spans="1:20" ht="30.6" customHeight="1" x14ac:dyDescent="0.25">
      <c r="A76" s="47">
        <f>'S3 M2 EMIC'!B78</f>
        <v>0</v>
      </c>
      <c r="B76" s="47">
        <f>'S3 M2 EMIC'!C78</f>
        <v>0</v>
      </c>
      <c r="C76" s="46">
        <f>'S3 M2 EMIC'!F78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1"/>
    </row>
    <row r="77" spans="1:20" ht="30.6" customHeight="1" x14ac:dyDescent="0.25">
      <c r="A77" s="47">
        <f>'S3 M2 EMIC'!B79</f>
        <v>0</v>
      </c>
      <c r="B77" s="47">
        <f>'S3 M2 EMIC'!C79</f>
        <v>0</v>
      </c>
      <c r="C77" s="46">
        <f>'S3 M2 EMIC'!F79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1"/>
    </row>
    <row r="78" spans="1:20" ht="30.6" customHeight="1" x14ac:dyDescent="0.25">
      <c r="A78" s="47">
        <f>'S3 M2 EMIC'!B80</f>
        <v>0</v>
      </c>
      <c r="B78" s="47">
        <f>'S3 M2 EMIC'!C80</f>
        <v>0</v>
      </c>
      <c r="C78" s="46">
        <f>'S3 M2 EMIC'!F80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1"/>
    </row>
    <row r="79" spans="1:20" ht="30.6" customHeight="1" x14ac:dyDescent="0.25">
      <c r="A79" s="47">
        <f>'S3 M2 EMIC'!B81</f>
        <v>0</v>
      </c>
      <c r="B79" s="47">
        <f>'S3 M2 EMIC'!C81</f>
        <v>0</v>
      </c>
      <c r="C79" s="46">
        <f>'S3 M2 EMIC'!F81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1"/>
    </row>
    <row r="80" spans="1:20" ht="30.6" customHeight="1" x14ac:dyDescent="0.25">
      <c r="A80" s="47">
        <f>'S3 M2 EMIC'!B82</f>
        <v>0</v>
      </c>
      <c r="B80" s="47">
        <f>'S3 M2 EMIC'!C82</f>
        <v>0</v>
      </c>
      <c r="C80" s="46">
        <f>'S3 M2 EMIC'!F82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1"/>
    </row>
    <row r="81" spans="1:20" ht="30.6" customHeight="1" x14ac:dyDescent="0.25">
      <c r="A81" s="47">
        <f>'S3 M2 EMIC'!B83</f>
        <v>0</v>
      </c>
      <c r="B81" s="47">
        <f>'S3 M2 EMIC'!C83</f>
        <v>0</v>
      </c>
      <c r="C81" s="46">
        <f>'S3 M2 EMIC'!F83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1"/>
    </row>
    <row r="82" spans="1:20" ht="30.6" customHeight="1" x14ac:dyDescent="0.25">
      <c r="A82" s="47">
        <f>'S3 M2 EMIC'!B84</f>
        <v>0</v>
      </c>
      <c r="B82" s="47">
        <f>'S3 M2 EMIC'!C84</f>
        <v>0</v>
      </c>
      <c r="C82" s="46">
        <f>'S3 M2 EMIC'!F84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1"/>
    </row>
    <row r="83" spans="1:20" ht="30.6" customHeight="1" x14ac:dyDescent="0.25">
      <c r="A83" s="47">
        <f>'S3 M2 EMIC'!B85</f>
        <v>0</v>
      </c>
      <c r="B83" s="47">
        <f>'S3 M2 EMIC'!C85</f>
        <v>0</v>
      </c>
      <c r="C83" s="46">
        <f>'S3 M2 EMIC'!F85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1"/>
    </row>
    <row r="84" spans="1:20" ht="30.6" customHeight="1" x14ac:dyDescent="0.25">
      <c r="A84" s="47">
        <f>'S3 M2 EMIC'!B86</f>
        <v>0</v>
      </c>
      <c r="B84" s="47">
        <f>'S3 M2 EMIC'!C86</f>
        <v>0</v>
      </c>
      <c r="C84" s="46">
        <f>'S3 M2 EMIC'!F86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1"/>
    </row>
    <row r="85" spans="1:20" ht="30.6" customHeight="1" x14ac:dyDescent="0.25">
      <c r="A85" s="47">
        <f>'S3 M2 EMIC'!B87</f>
        <v>0</v>
      </c>
      <c r="B85" s="47">
        <f>'S3 M2 EMIC'!C87</f>
        <v>0</v>
      </c>
      <c r="C85" s="46">
        <f>'S3 M2 EMIC'!F87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1"/>
    </row>
    <row r="86" spans="1:20" ht="30.6" customHeight="1" x14ac:dyDescent="0.25">
      <c r="A86" s="47">
        <f>'S3 M2 EMIC'!B88</f>
        <v>0</v>
      </c>
      <c r="B86" s="47">
        <f>'S3 M2 EMIC'!C88</f>
        <v>0</v>
      </c>
      <c r="C86" s="46">
        <f>'S3 M2 EMIC'!F88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1"/>
    </row>
    <row r="87" spans="1:20" ht="30.6" customHeight="1" x14ac:dyDescent="0.25">
      <c r="A87" s="47">
        <f>'S3 M2 EMIC'!B89</f>
        <v>0</v>
      </c>
      <c r="B87" s="47">
        <f>'S3 M2 EMIC'!C89</f>
        <v>0</v>
      </c>
      <c r="C87" s="46">
        <f>'S3 M2 EMIC'!F89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1"/>
    </row>
    <row r="88" spans="1:20" ht="30.6" customHeight="1" x14ac:dyDescent="0.25">
      <c r="A88" s="47">
        <f>'S3 M2 EMIC'!B90</f>
        <v>0</v>
      </c>
      <c r="B88" s="47">
        <f>'S3 M2 EMIC'!C90</f>
        <v>0</v>
      </c>
      <c r="C88" s="46">
        <f>'S3 M2 EMIC'!F90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1"/>
    </row>
    <row r="89" spans="1:20" ht="30.6" customHeight="1" x14ac:dyDescent="0.25">
      <c r="A89" s="47">
        <f>'S3 M2 EMIC'!B91</f>
        <v>0</v>
      </c>
      <c r="B89" s="47">
        <f>'S3 M2 EMIC'!C91</f>
        <v>0</v>
      </c>
      <c r="C89" s="46">
        <f>'S3 M2 EMIC'!F91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1"/>
    </row>
    <row r="90" spans="1:20" ht="30.6" customHeight="1" x14ac:dyDescent="0.25">
      <c r="A90" s="47">
        <f>'S3 M2 EMIC'!B92</f>
        <v>0</v>
      </c>
      <c r="B90" s="47">
        <f>'S3 M2 EMIC'!C92</f>
        <v>0</v>
      </c>
      <c r="C90" s="46">
        <f>'S3 M2 EMIC'!F92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1"/>
    </row>
    <row r="91" spans="1:20" ht="30.6" customHeight="1" x14ac:dyDescent="0.25">
      <c r="A91" s="47">
        <f>'S3 M2 EMIC'!B93</f>
        <v>0</v>
      </c>
      <c r="B91" s="47">
        <f>'S3 M2 EMIC'!C93</f>
        <v>0</v>
      </c>
      <c r="C91" s="46">
        <f>'S3 M2 EMIC'!F93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1"/>
    </row>
    <row r="92" spans="1:20" ht="30.6" customHeight="1" x14ac:dyDescent="0.25">
      <c r="A92" s="47">
        <f>'S3 M2 EMIC'!B94</f>
        <v>0</v>
      </c>
      <c r="B92" s="47">
        <f>'S3 M2 EMIC'!C94</f>
        <v>0</v>
      </c>
      <c r="C92" s="46">
        <f>'S3 M2 EMIC'!F94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1"/>
    </row>
    <row r="93" spans="1:20" ht="30.6" customHeight="1" x14ac:dyDescent="0.25">
      <c r="A93" s="47">
        <f>'S3 M2 EMIC'!B95</f>
        <v>0</v>
      </c>
      <c r="B93" s="47">
        <f>'S3 M2 EMIC'!C95</f>
        <v>0</v>
      </c>
      <c r="C93" s="46">
        <f>'S3 M2 EMIC'!F95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1"/>
    </row>
    <row r="94" spans="1:20" ht="30.6" customHeight="1" x14ac:dyDescent="0.25">
      <c r="A94" s="47">
        <f>'S3 M2 EMIC'!B96</f>
        <v>0</v>
      </c>
      <c r="B94" s="47">
        <f>'S3 M2 EMIC'!C96</f>
        <v>0</v>
      </c>
      <c r="C94" s="46">
        <f>'S3 M2 EMIC'!F96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1"/>
    </row>
    <row r="95" spans="1:20" ht="30.6" customHeight="1" x14ac:dyDescent="0.25">
      <c r="A95" s="47">
        <f>'S3 M2 EMIC'!B97</f>
        <v>0</v>
      </c>
      <c r="B95" s="47">
        <f>'S3 M2 EMIC'!C97</f>
        <v>0</v>
      </c>
      <c r="C95" s="46">
        <f>'S3 M2 EMIC'!F97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1"/>
    </row>
    <row r="96" spans="1:20" ht="30.6" customHeight="1" x14ac:dyDescent="0.25">
      <c r="A96" s="47">
        <f>'S3 M2 EMIC'!B98</f>
        <v>0</v>
      </c>
      <c r="B96" s="47">
        <f>'S3 M2 EMIC'!C98</f>
        <v>0</v>
      </c>
      <c r="C96" s="46">
        <f>'S3 M2 EMIC'!F98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1"/>
    </row>
    <row r="97" spans="1:20" ht="30.6" customHeight="1" x14ac:dyDescent="0.25">
      <c r="A97" s="47">
        <f>'S3 M2 EMIC'!B99</f>
        <v>0</v>
      </c>
      <c r="B97" s="47">
        <f>'S3 M2 EMIC'!C99</f>
        <v>0</v>
      </c>
      <c r="C97" s="46">
        <f>'S3 M2 EMIC'!F99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1"/>
    </row>
    <row r="98" spans="1:20" ht="30.6" customHeight="1" x14ac:dyDescent="0.25">
      <c r="A98" s="47">
        <f>'S3 M2 EMIC'!B100</f>
        <v>0</v>
      </c>
      <c r="B98" s="47">
        <f>'S3 M2 EMIC'!C100</f>
        <v>0</v>
      </c>
      <c r="C98" s="46">
        <f>'S3 M2 EMIC'!F100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1"/>
    </row>
    <row r="99" spans="1:20" ht="30.6" customHeight="1" x14ac:dyDescent="0.25">
      <c r="A99" s="47">
        <f>'S3 M2 EMIC'!B101</f>
        <v>0</v>
      </c>
      <c r="B99" s="47">
        <f>'S3 M2 EMIC'!C101</f>
        <v>0</v>
      </c>
      <c r="C99" s="46">
        <f>'S3 M2 EMIC'!F101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1"/>
    </row>
    <row r="100" spans="1:20" ht="30.6" customHeight="1" x14ac:dyDescent="0.25">
      <c r="A100" s="47">
        <f>'S3 M2 EMIC'!B102</f>
        <v>0</v>
      </c>
      <c r="B100" s="47">
        <f>'S3 M2 EMIC'!C102</f>
        <v>0</v>
      </c>
      <c r="C100" s="46">
        <f>'S3 M2 EMIC'!F102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1"/>
    </row>
    <row r="101" spans="1:20" ht="30.6" customHeight="1" x14ac:dyDescent="0.25">
      <c r="A101" s="47">
        <f>'S3 M2 EMIC'!B103</f>
        <v>0</v>
      </c>
      <c r="B101" s="47">
        <f>'S3 M2 EMIC'!C103</f>
        <v>0</v>
      </c>
      <c r="C101" s="46">
        <f>'S3 M2 EMIC'!F103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1"/>
    </row>
    <row r="102" spans="1:20" ht="30.6" customHeight="1" x14ac:dyDescent="0.25">
      <c r="A102" s="47">
        <f>'S3 M2 EMIC'!B104</f>
        <v>0</v>
      </c>
      <c r="B102" s="47">
        <f>'S3 M2 EMIC'!C104</f>
        <v>0</v>
      </c>
      <c r="C102" s="46">
        <f>'S3 M2 EMIC'!F104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1"/>
    </row>
    <row r="103" spans="1:20" ht="30.6" customHeight="1" x14ac:dyDescent="0.25">
      <c r="A103" s="47">
        <f>'S3 M2 EMIC'!B105</f>
        <v>0</v>
      </c>
      <c r="B103" s="47">
        <f>'S3 M2 EMIC'!C105</f>
        <v>0</v>
      </c>
      <c r="C103" s="46">
        <f>'S3 M2 EMIC'!F105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1"/>
    </row>
    <row r="104" spans="1:20" ht="30.6" customHeight="1" x14ac:dyDescent="0.25">
      <c r="A104" s="47">
        <f>'S3 M2 EMIC'!B106</f>
        <v>0</v>
      </c>
      <c r="B104" s="47">
        <f>'S3 M2 EMIC'!C106</f>
        <v>0</v>
      </c>
      <c r="C104" s="46">
        <f>'S3 M2 EMIC'!F106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1"/>
    </row>
    <row r="105" spans="1:20" ht="30.6" customHeight="1" x14ac:dyDescent="0.25">
      <c r="A105" s="47">
        <f>'S3 M2 EMIC'!B107</f>
        <v>0</v>
      </c>
      <c r="B105" s="47">
        <f>'S3 M2 EMIC'!C107</f>
        <v>0</v>
      </c>
      <c r="C105" s="46">
        <f>'S3 M2 EMIC'!F107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1"/>
    </row>
    <row r="106" spans="1:20" ht="30.6" customHeight="1" x14ac:dyDescent="0.25">
      <c r="A106" s="47">
        <f>'S3 M2 EMIC'!B108</f>
        <v>0</v>
      </c>
      <c r="B106" s="47">
        <f>'S3 M2 EMIC'!C108</f>
        <v>0</v>
      </c>
      <c r="C106" s="46">
        <f>'S3 M2 EMIC'!F108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1"/>
    </row>
    <row r="107" spans="1:20" ht="30.6" customHeight="1" x14ac:dyDescent="0.25">
      <c r="A107" s="47">
        <f>'S3 M2 EMIC'!B109</f>
        <v>0</v>
      </c>
      <c r="B107" s="47">
        <f>'S3 M2 EMIC'!C109</f>
        <v>0</v>
      </c>
      <c r="C107" s="46">
        <f>'S3 M2 EMIC'!F109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1"/>
    </row>
    <row r="108" spans="1:20" ht="30.6" customHeight="1" x14ac:dyDescent="0.25">
      <c r="A108" s="47">
        <f>'S3 M2 EMIC'!B110</f>
        <v>0</v>
      </c>
      <c r="B108" s="47">
        <f>'S3 M2 EMIC'!C110</f>
        <v>0</v>
      </c>
      <c r="C108" s="46">
        <f>'S3 M2 EMIC'!F110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1"/>
    </row>
    <row r="109" spans="1:20" ht="30.6" customHeight="1" x14ac:dyDescent="0.25">
      <c r="A109" s="47">
        <f>'S3 M2 EMIC'!B111</f>
        <v>0</v>
      </c>
      <c r="B109" s="47">
        <f>'S3 M2 EMIC'!C111</f>
        <v>0</v>
      </c>
      <c r="C109" s="46">
        <f>'S3 M2 EMIC'!F111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1"/>
    </row>
    <row r="110" spans="1:20" ht="30.6" customHeight="1" x14ac:dyDescent="0.25">
      <c r="A110" s="47">
        <f>'S3 M2 EMIC'!B112</f>
        <v>0</v>
      </c>
      <c r="B110" s="47">
        <f>'S3 M2 EMIC'!C112</f>
        <v>0</v>
      </c>
      <c r="C110" s="46">
        <f>'S3 M2 EMIC'!F112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1"/>
    </row>
    <row r="111" spans="1:20" ht="30.6" customHeight="1" x14ac:dyDescent="0.25">
      <c r="A111" s="47">
        <f>'S3 M2 EMIC'!B113</f>
        <v>0</v>
      </c>
      <c r="B111" s="47">
        <f>'S3 M2 EMIC'!C113</f>
        <v>0</v>
      </c>
      <c r="C111" s="46">
        <f>'S3 M2 EMIC'!F113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1"/>
    </row>
    <row r="112" spans="1:20" ht="30.6" customHeight="1" x14ac:dyDescent="0.25">
      <c r="A112" s="47">
        <f>'S3 M2 EMIC'!B114</f>
        <v>0</v>
      </c>
      <c r="B112" s="47">
        <f>'S3 M2 EMIC'!C114</f>
        <v>0</v>
      </c>
      <c r="C112" s="46">
        <f>'S3 M2 EMIC'!F114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1"/>
    </row>
    <row r="113" spans="1:20" ht="30.6" customHeight="1" x14ac:dyDescent="0.25">
      <c r="A113" s="47">
        <f>'S3 M2 EMIC'!B115</f>
        <v>0</v>
      </c>
      <c r="B113" s="47">
        <f>'S3 M2 EMIC'!C115</f>
        <v>0</v>
      </c>
      <c r="C113" s="46">
        <f>'S3 M2 EMIC'!F115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1"/>
    </row>
    <row r="114" spans="1:20" ht="30.6" customHeight="1" x14ac:dyDescent="0.25">
      <c r="A114" s="47">
        <f>'S3 M2 EMIC'!B116</f>
        <v>0</v>
      </c>
      <c r="B114" s="47">
        <f>'S3 M2 EMIC'!C116</f>
        <v>0</v>
      </c>
      <c r="C114" s="46">
        <f>'S3 M2 EMIC'!F116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1"/>
    </row>
    <row r="115" spans="1:20" ht="30.6" customHeight="1" x14ac:dyDescent="0.25">
      <c r="A115" s="47">
        <f>'S3 M2 EMIC'!B117</f>
        <v>0</v>
      </c>
      <c r="B115" s="47">
        <f>'S3 M2 EMIC'!C117</f>
        <v>0</v>
      </c>
      <c r="C115" s="46">
        <f>'S3 M2 EMIC'!F117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1"/>
    </row>
    <row r="116" spans="1:20" ht="30.6" customHeight="1" x14ac:dyDescent="0.25">
      <c r="A116" s="47">
        <f>'S3 M2 EMIC'!B118</f>
        <v>0</v>
      </c>
      <c r="B116" s="47">
        <f>'S3 M2 EMIC'!C118</f>
        <v>0</v>
      </c>
      <c r="C116" s="46">
        <f>'S3 M2 EMIC'!F118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1"/>
    </row>
    <row r="117" spans="1:20" ht="30.6" customHeight="1" x14ac:dyDescent="0.25">
      <c r="A117" s="47">
        <f>'S3 M2 EMIC'!B119</f>
        <v>0</v>
      </c>
      <c r="B117" s="47">
        <f>'S3 M2 EMIC'!C119</f>
        <v>0</v>
      </c>
      <c r="C117" s="46">
        <f>'S3 M2 EMIC'!F119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1"/>
    </row>
    <row r="118" spans="1:20" ht="30.6" customHeight="1" x14ac:dyDescent="0.25">
      <c r="A118" s="47">
        <f>'S3 M2 EMIC'!B120</f>
        <v>0</v>
      </c>
      <c r="B118" s="47">
        <f>'S3 M2 EMIC'!C120</f>
        <v>0</v>
      </c>
      <c r="C118" s="46">
        <f>'S3 M2 EMIC'!F120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1"/>
    </row>
    <row r="119" spans="1:20" ht="30.6" customHeight="1" x14ac:dyDescent="0.25">
      <c r="A119" s="47">
        <f>'S3 M2 EMIC'!B121</f>
        <v>0</v>
      </c>
      <c r="B119" s="47">
        <f>'S3 M2 EMIC'!C121</f>
        <v>0</v>
      </c>
      <c r="C119" s="46">
        <f>'S3 M2 EMIC'!F121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1"/>
    </row>
    <row r="120" spans="1:20" ht="30.6" customHeight="1" x14ac:dyDescent="0.25">
      <c r="A120" s="47">
        <f>'S3 M2 EMIC'!B122</f>
        <v>0</v>
      </c>
      <c r="B120" s="47">
        <f>'S3 M2 EMIC'!C122</f>
        <v>0</v>
      </c>
      <c r="C120" s="46">
        <f>'S3 M2 EMIC'!F122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1"/>
    </row>
    <row r="121" spans="1:20" ht="30.6" customHeight="1" x14ac:dyDescent="0.25">
      <c r="A121" s="47">
        <f>'S3 M2 EMIC'!B123</f>
        <v>0</v>
      </c>
      <c r="B121" s="47">
        <f>'S3 M2 EMIC'!C123</f>
        <v>0</v>
      </c>
      <c r="C121" s="46">
        <f>'S3 M2 EMIC'!F123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1"/>
    </row>
    <row r="122" spans="1:20" ht="30.6" customHeight="1" x14ac:dyDescent="0.25">
      <c r="A122" s="47">
        <f>'S3 M2 EMIC'!B124</f>
        <v>0</v>
      </c>
      <c r="B122" s="47">
        <f>'S3 M2 EMIC'!C124</f>
        <v>0</v>
      </c>
      <c r="C122" s="46">
        <f>'S3 M2 EMIC'!F124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1"/>
    </row>
    <row r="123" spans="1:20" ht="30.6" customHeight="1" x14ac:dyDescent="0.25">
      <c r="A123" s="47">
        <f>'S3 M2 EMIC'!B125</f>
        <v>0</v>
      </c>
      <c r="B123" s="47">
        <f>'S3 M2 EMIC'!C125</f>
        <v>0</v>
      </c>
      <c r="C123" s="46">
        <f>'S3 M2 EMIC'!F125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1"/>
    </row>
    <row r="124" spans="1:20" ht="30.6" customHeight="1" x14ac:dyDescent="0.25">
      <c r="A124" s="47">
        <f>'S3 M2 EMIC'!B126</f>
        <v>0</v>
      </c>
      <c r="B124" s="47">
        <f>'S3 M2 EMIC'!C126</f>
        <v>0</v>
      </c>
      <c r="C124" s="46">
        <f>'S3 M2 EMIC'!F126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1"/>
    </row>
    <row r="125" spans="1:20" ht="30.6" customHeight="1" x14ac:dyDescent="0.25">
      <c r="A125" s="47">
        <f>'S3 M2 EMIC'!B127</f>
        <v>0</v>
      </c>
      <c r="B125" s="47">
        <f>'S3 M2 EMIC'!C127</f>
        <v>0</v>
      </c>
      <c r="C125" s="46">
        <f>'S3 M2 EMIC'!F127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1"/>
    </row>
    <row r="126" spans="1:20" ht="30.6" customHeight="1" x14ac:dyDescent="0.25">
      <c r="A126" s="47">
        <f>'S3 M2 EMIC'!B128</f>
        <v>0</v>
      </c>
      <c r="B126" s="47">
        <f>'S3 M2 EMIC'!C128</f>
        <v>0</v>
      </c>
      <c r="C126" s="46">
        <f>'S3 M2 EMIC'!F128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1"/>
    </row>
    <row r="127" spans="1:20" ht="30.6" customHeight="1" x14ac:dyDescent="0.25">
      <c r="A127" s="47">
        <f>'S3 M2 EMIC'!B129</f>
        <v>0</v>
      </c>
      <c r="B127" s="47">
        <f>'S3 M2 EMIC'!C129</f>
        <v>0</v>
      </c>
      <c r="C127" s="46">
        <f>'S3 M2 EMIC'!F129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1"/>
    </row>
    <row r="128" spans="1:20" ht="30.6" customHeight="1" x14ac:dyDescent="0.25">
      <c r="A128" s="47">
        <f>'S3 M2 EMIC'!B130</f>
        <v>0</v>
      </c>
      <c r="B128" s="47">
        <f>'S3 M2 EMIC'!C130</f>
        <v>0</v>
      </c>
      <c r="C128" s="46">
        <f>'S3 M2 EMIC'!F130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1"/>
    </row>
    <row r="129" spans="1:20" ht="30.6" customHeight="1" x14ac:dyDescent="0.25">
      <c r="A129" s="47">
        <f>'S3 M2 EMIC'!B131</f>
        <v>0</v>
      </c>
      <c r="B129" s="47">
        <f>'S3 M2 EMIC'!C131</f>
        <v>0</v>
      </c>
      <c r="C129" s="46">
        <f>'S3 M2 EMIC'!F131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1"/>
    </row>
    <row r="130" spans="1:20" ht="30.6" customHeight="1" x14ac:dyDescent="0.25">
      <c r="A130" s="47">
        <f>'S3 M2 EMIC'!B132</f>
        <v>0</v>
      </c>
      <c r="B130" s="47">
        <f>'S3 M2 EMIC'!C132</f>
        <v>0</v>
      </c>
      <c r="C130" s="46">
        <f>'S3 M2 EMIC'!F132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1"/>
    </row>
    <row r="131" spans="1:20" ht="30.6" customHeight="1" x14ac:dyDescent="0.25">
      <c r="A131" s="47">
        <f>'S3 M2 EMIC'!B133</f>
        <v>0</v>
      </c>
      <c r="B131" s="47">
        <f>'S3 M2 EMIC'!C133</f>
        <v>0</v>
      </c>
      <c r="C131" s="46">
        <f>'S3 M2 EMIC'!F133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1"/>
    </row>
    <row r="132" spans="1:20" ht="30.6" customHeight="1" x14ac:dyDescent="0.25">
      <c r="A132" s="47">
        <f>'S3 M2 EMIC'!B134</f>
        <v>0</v>
      </c>
      <c r="B132" s="47">
        <f>'S3 M2 EMIC'!C134</f>
        <v>0</v>
      </c>
      <c r="C132" s="46">
        <f>'S3 M2 EMIC'!F134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1"/>
    </row>
    <row r="133" spans="1:20" ht="30.6" customHeight="1" x14ac:dyDescent="0.25">
      <c r="A133" s="47">
        <f>'S3 M2 EMIC'!B135</f>
        <v>0</v>
      </c>
      <c r="B133" s="47">
        <f>'S3 M2 EMIC'!C135</f>
        <v>0</v>
      </c>
      <c r="C133" s="46">
        <f>'S3 M2 EMIC'!F135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1"/>
    </row>
    <row r="134" spans="1:20" ht="30.6" customHeight="1" x14ac:dyDescent="0.25">
      <c r="A134" s="47">
        <f>'S3 M2 EMIC'!B136</f>
        <v>0</v>
      </c>
      <c r="B134" s="47">
        <f>'S3 M2 EMIC'!C136</f>
        <v>0</v>
      </c>
      <c r="C134" s="46">
        <f>'S3 M2 EMIC'!F136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1"/>
    </row>
    <row r="135" spans="1:20" ht="30.6" customHeight="1" x14ac:dyDescent="0.25">
      <c r="A135" s="47">
        <f>'S3 M2 EMIC'!B137</f>
        <v>0</v>
      </c>
      <c r="B135" s="47">
        <f>'S3 M2 EMIC'!C137</f>
        <v>0</v>
      </c>
      <c r="C135" s="46">
        <f>'S3 M2 EMIC'!F137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1"/>
    </row>
    <row r="136" spans="1:20" ht="30.6" customHeight="1" x14ac:dyDescent="0.25">
      <c r="A136" s="47">
        <f>'S3 M2 EMIC'!B138</f>
        <v>0</v>
      </c>
      <c r="B136" s="47">
        <f>'S3 M2 EMIC'!C138</f>
        <v>0</v>
      </c>
      <c r="C136" s="46">
        <f>'S3 M2 EMIC'!F138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1"/>
    </row>
    <row r="137" spans="1:20" ht="30.6" customHeight="1" x14ac:dyDescent="0.25">
      <c r="A137" s="47">
        <f>'S3 M2 EMIC'!B139</f>
        <v>0</v>
      </c>
      <c r="B137" s="47">
        <f>'S3 M2 EMIC'!C139</f>
        <v>0</v>
      </c>
      <c r="C137" s="46">
        <f>'S3 M2 EMIC'!F139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1"/>
    </row>
    <row r="138" spans="1:20" ht="30.6" customHeight="1" x14ac:dyDescent="0.25">
      <c r="A138" s="47">
        <f>'S3 M2 EMIC'!B140</f>
        <v>0</v>
      </c>
      <c r="B138" s="47">
        <f>'S3 M2 EMIC'!C140</f>
        <v>0</v>
      </c>
      <c r="C138" s="46">
        <f>'S3 M2 EMIC'!F140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1"/>
    </row>
    <row r="139" spans="1:20" ht="30.6" customHeight="1" x14ac:dyDescent="0.25">
      <c r="A139" s="47">
        <f>'S3 M2 EMIC'!B141</f>
        <v>0</v>
      </c>
      <c r="B139" s="47">
        <f>'S3 M2 EMIC'!C141</f>
        <v>0</v>
      </c>
      <c r="C139" s="46">
        <f>'S3 M2 EMIC'!F141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1"/>
    </row>
    <row r="140" spans="1:20" ht="30.6" customHeight="1" x14ac:dyDescent="0.25">
      <c r="A140" s="47">
        <f>'S3 M2 EMIC'!B142</f>
        <v>0</v>
      </c>
      <c r="B140" s="47">
        <f>'S3 M2 EMIC'!C142</f>
        <v>0</v>
      </c>
      <c r="C140" s="46">
        <f>'S3 M2 EMIC'!F142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1"/>
    </row>
    <row r="141" spans="1:20" ht="30.6" customHeight="1" x14ac:dyDescent="0.25">
      <c r="A141" s="47">
        <f>'S3 M2 EMIC'!B143</f>
        <v>0</v>
      </c>
      <c r="B141" s="47">
        <f>'S3 M2 EMIC'!C143</f>
        <v>0</v>
      </c>
      <c r="C141" s="46">
        <f>'S3 M2 EMIC'!F143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1"/>
    </row>
    <row r="142" spans="1:20" ht="30.6" customHeight="1" x14ac:dyDescent="0.25">
      <c r="A142" s="47">
        <f>'S3 M2 EMIC'!B144</f>
        <v>0</v>
      </c>
      <c r="B142" s="47">
        <f>'S3 M2 EMIC'!C144</f>
        <v>0</v>
      </c>
      <c r="C142" s="46">
        <f>'S3 M2 EMIC'!F144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1"/>
    </row>
    <row r="143" spans="1:20" ht="30.6" customHeight="1" x14ac:dyDescent="0.25">
      <c r="A143" s="47">
        <f>'S3 M2 EMIC'!B145</f>
        <v>0</v>
      </c>
      <c r="B143" s="47">
        <f>'S3 M2 EMIC'!C145</f>
        <v>0</v>
      </c>
      <c r="C143" s="46">
        <f>'S3 M2 EMIC'!F145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1"/>
    </row>
    <row r="144" spans="1:20" ht="30.6" customHeight="1" x14ac:dyDescent="0.25">
      <c r="A144" s="47">
        <f>'S3 M2 EMIC'!B146</f>
        <v>0</v>
      </c>
      <c r="B144" s="47">
        <f>'S3 M2 EMIC'!C146</f>
        <v>0</v>
      </c>
      <c r="C144" s="46">
        <f>'S3 M2 EMIC'!F146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1"/>
    </row>
    <row r="145" spans="1:20" ht="30.6" customHeight="1" x14ac:dyDescent="0.25">
      <c r="A145" s="47">
        <f>'S3 M2 EMIC'!B147</f>
        <v>0</v>
      </c>
      <c r="B145" s="47">
        <f>'S3 M2 EMIC'!C147</f>
        <v>0</v>
      </c>
      <c r="C145" s="46">
        <f>'S3 M2 EMIC'!F147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1"/>
    </row>
    <row r="146" spans="1:20" ht="30.6" customHeight="1" x14ac:dyDescent="0.25">
      <c r="A146" s="47">
        <f>'S3 M2 EMIC'!B148</f>
        <v>0</v>
      </c>
      <c r="B146" s="47">
        <f>'S3 M2 EMIC'!C148</f>
        <v>0</v>
      </c>
      <c r="C146" s="46">
        <f>'S3 M2 EMIC'!F148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1"/>
    </row>
    <row r="147" spans="1:20" ht="30.6" customHeight="1" x14ac:dyDescent="0.25">
      <c r="A147" s="47">
        <f>'S3 M2 EMIC'!B149</f>
        <v>0</v>
      </c>
      <c r="B147" s="47">
        <f>'S3 M2 EMIC'!C149</f>
        <v>0</v>
      </c>
      <c r="C147" s="46">
        <f>'S3 M2 EMIC'!F149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1"/>
    </row>
    <row r="148" spans="1:20" ht="30.6" customHeight="1" x14ac:dyDescent="0.25">
      <c r="A148" s="47">
        <f>'S3 M2 EMIC'!B150</f>
        <v>0</v>
      </c>
      <c r="B148" s="47">
        <f>'S3 M2 EMIC'!C150</f>
        <v>0</v>
      </c>
      <c r="C148" s="46">
        <f>'S3 M2 EMIC'!F150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1"/>
    </row>
    <row r="149" spans="1:20" ht="30.6" customHeight="1" x14ac:dyDescent="0.25">
      <c r="A149" s="47">
        <f>'S3 M2 EMIC'!B151</f>
        <v>0</v>
      </c>
      <c r="B149" s="47">
        <f>'S3 M2 EMIC'!C151</f>
        <v>0</v>
      </c>
      <c r="C149" s="46">
        <f>'S3 M2 EMIC'!F151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1"/>
    </row>
    <row r="150" spans="1:20" ht="30.6" customHeight="1" x14ac:dyDescent="0.25">
      <c r="A150" s="47">
        <f>'S3 M2 EMIC'!B152</f>
        <v>0</v>
      </c>
      <c r="B150" s="47">
        <f>'S3 M2 EMIC'!C152</f>
        <v>0</v>
      </c>
      <c r="C150" s="46">
        <f>'S3 M2 EMIC'!F152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1"/>
    </row>
    <row r="151" spans="1:20" ht="30.6" customHeight="1" x14ac:dyDescent="0.25">
      <c r="A151" s="47">
        <f>'S3 M2 EMIC'!B153</f>
        <v>0</v>
      </c>
      <c r="B151" s="47">
        <f>'S3 M2 EMIC'!C153</f>
        <v>0</v>
      </c>
      <c r="C151" s="46">
        <f>'S3 M2 EMIC'!F153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1"/>
    </row>
    <row r="152" spans="1:20" ht="30.6" customHeight="1" x14ac:dyDescent="0.25">
      <c r="A152" s="47">
        <f>'S3 M2 EMIC'!B154</f>
        <v>0</v>
      </c>
      <c r="B152" s="47">
        <f>'S3 M2 EMIC'!C154</f>
        <v>0</v>
      </c>
      <c r="C152" s="46">
        <f>'S3 M2 EMIC'!F154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1"/>
    </row>
    <row r="153" spans="1:20" ht="30.6" customHeight="1" x14ac:dyDescent="0.25">
      <c r="A153" s="47">
        <f>'S3 M2 EMIC'!B155</f>
        <v>0</v>
      </c>
      <c r="B153" s="47">
        <f>'S3 M2 EMIC'!C155</f>
        <v>0</v>
      </c>
      <c r="C153" s="46">
        <f>'S3 M2 EMIC'!F155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1"/>
    </row>
    <row r="154" spans="1:20" ht="30.6" customHeight="1" x14ac:dyDescent="0.25">
      <c r="A154" s="47">
        <f>'S3 M2 EMIC'!B156</f>
        <v>0</v>
      </c>
      <c r="B154" s="47">
        <f>'S3 M2 EMIC'!C156</f>
        <v>0</v>
      </c>
      <c r="C154" s="46">
        <f>'S3 M2 EMIC'!F156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1"/>
    </row>
    <row r="155" spans="1:20" ht="30.6" customHeight="1" x14ac:dyDescent="0.25">
      <c r="A155" s="47">
        <f>'S3 M2 EMIC'!B157</f>
        <v>0</v>
      </c>
      <c r="B155" s="47">
        <f>'S3 M2 EMIC'!C157</f>
        <v>0</v>
      </c>
      <c r="C155" s="46">
        <f>'S3 M2 EMIC'!F157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1"/>
    </row>
    <row r="156" spans="1:20" ht="30.6" customHeight="1" x14ac:dyDescent="0.25">
      <c r="A156" s="47">
        <f>'S3 M2 EMIC'!B158</f>
        <v>0</v>
      </c>
      <c r="B156" s="47">
        <f>'S3 M2 EMIC'!C158</f>
        <v>0</v>
      </c>
      <c r="C156" s="46">
        <f>'S3 M2 EMIC'!F158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1"/>
    </row>
    <row r="157" spans="1:20" ht="30.6" customHeight="1" x14ac:dyDescent="0.25">
      <c r="A157" s="47">
        <f>'S3 M2 EMIC'!B159</f>
        <v>0</v>
      </c>
      <c r="B157" s="47">
        <f>'S3 M2 EMIC'!C159</f>
        <v>0</v>
      </c>
      <c r="C157" s="46">
        <f>'S3 M2 EMIC'!F159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1"/>
    </row>
    <row r="158" spans="1:20" ht="30.6" customHeight="1" x14ac:dyDescent="0.25">
      <c r="A158" s="47">
        <f>'S3 M2 EMIC'!B160</f>
        <v>0</v>
      </c>
      <c r="B158" s="47">
        <f>'S3 M2 EMIC'!C160</f>
        <v>0</v>
      </c>
      <c r="C158" s="46">
        <f>'S3 M2 EMIC'!F160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1"/>
    </row>
    <row r="159" spans="1:20" ht="30.6" customHeight="1" x14ac:dyDescent="0.25">
      <c r="A159" s="47">
        <f>'S3 M2 EMIC'!B161</f>
        <v>0</v>
      </c>
      <c r="B159" s="47">
        <f>'S3 M2 EMIC'!C161</f>
        <v>0</v>
      </c>
      <c r="C159" s="46">
        <f>'S3 M2 EMIC'!F161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1"/>
    </row>
    <row r="160" spans="1:20" ht="30.6" customHeight="1" x14ac:dyDescent="0.25">
      <c r="A160" s="47">
        <f>'S3 M2 EMIC'!B162</f>
        <v>0</v>
      </c>
      <c r="B160" s="47">
        <f>'S3 M2 EMIC'!C162</f>
        <v>0</v>
      </c>
      <c r="C160" s="46">
        <f>'S3 M2 EMIC'!F162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1"/>
    </row>
    <row r="161" spans="1:20" ht="30.6" customHeight="1" x14ac:dyDescent="0.25">
      <c r="A161" s="47">
        <f>'S3 M2 EMIC'!B163</f>
        <v>0</v>
      </c>
      <c r="B161" s="47">
        <f>'S3 M2 EMIC'!C163</f>
        <v>0</v>
      </c>
      <c r="C161" s="46">
        <f>'S3 M2 EMIC'!F163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1"/>
    </row>
    <row r="162" spans="1:20" ht="30.6" customHeight="1" x14ac:dyDescent="0.25">
      <c r="A162" s="47">
        <f>'S3 M2 EMIC'!B164</f>
        <v>0</v>
      </c>
      <c r="B162" s="47">
        <f>'S3 M2 EMIC'!C164</f>
        <v>0</v>
      </c>
      <c r="C162" s="46">
        <f>'S3 M2 EMIC'!F164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1"/>
    </row>
    <row r="163" spans="1:20" ht="30.6" customHeight="1" x14ac:dyDescent="0.25">
      <c r="A163" s="47">
        <f>'S3 M2 EMIC'!B165</f>
        <v>0</v>
      </c>
      <c r="B163" s="47">
        <f>'S3 M2 EMIC'!C165</f>
        <v>0</v>
      </c>
      <c r="C163" s="46">
        <f>'S3 M2 EMIC'!F165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1"/>
    </row>
    <row r="164" spans="1:20" ht="30.6" customHeight="1" x14ac:dyDescent="0.25">
      <c r="A164" s="47">
        <f>'S3 M2 EMIC'!B166</f>
        <v>0</v>
      </c>
      <c r="B164" s="47">
        <f>'S3 M2 EMIC'!C166</f>
        <v>0</v>
      </c>
      <c r="C164" s="46">
        <f>'S3 M2 EMIC'!F166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1"/>
    </row>
    <row r="165" spans="1:20" ht="30.6" customHeight="1" x14ac:dyDescent="0.25">
      <c r="A165" s="47">
        <f>'S3 M2 EMIC'!B167</f>
        <v>0</v>
      </c>
      <c r="B165" s="47">
        <f>'S3 M2 EMIC'!C167</f>
        <v>0</v>
      </c>
      <c r="C165" s="46">
        <f>'S3 M2 EMIC'!F167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1"/>
    </row>
    <row r="166" spans="1:20" ht="30.6" customHeight="1" x14ac:dyDescent="0.25">
      <c r="A166" s="47">
        <f>'S3 M2 EMIC'!B168</f>
        <v>0</v>
      </c>
      <c r="B166" s="47">
        <f>'S3 M2 EMIC'!C168</f>
        <v>0</v>
      </c>
      <c r="C166" s="46">
        <f>'S3 M2 EMIC'!F168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1"/>
    </row>
    <row r="167" spans="1:20" ht="30.6" customHeight="1" x14ac:dyDescent="0.25">
      <c r="A167" s="47">
        <f>'S3 M2 EMIC'!B169</f>
        <v>0</v>
      </c>
      <c r="B167" s="47">
        <f>'S3 M2 EMIC'!C169</f>
        <v>0</v>
      </c>
      <c r="C167" s="46">
        <f>'S3 M2 EMIC'!F169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1"/>
    </row>
    <row r="168" spans="1:20" ht="30.6" customHeight="1" x14ac:dyDescent="0.25">
      <c r="A168" s="47">
        <f>'S3 M2 EMIC'!B170</f>
        <v>0</v>
      </c>
      <c r="B168" s="47">
        <f>'S3 M2 EMIC'!C170</f>
        <v>0</v>
      </c>
      <c r="C168" s="46">
        <f>'S3 M2 EMIC'!F170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1"/>
    </row>
    <row r="169" spans="1:20" ht="30.6" customHeight="1" x14ac:dyDescent="0.25">
      <c r="A169" s="47">
        <f>'S3 M2 EMIC'!B171</f>
        <v>0</v>
      </c>
      <c r="B169" s="47">
        <f>'S3 M2 EMIC'!C171</f>
        <v>0</v>
      </c>
      <c r="C169" s="46">
        <f>'S3 M2 EMIC'!F171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1"/>
    </row>
    <row r="170" spans="1:20" ht="30.6" customHeight="1" x14ac:dyDescent="0.25">
      <c r="A170" s="47">
        <f>'S3 M2 EMIC'!B172</f>
        <v>0</v>
      </c>
      <c r="B170" s="47">
        <f>'S3 M2 EMIC'!C172</f>
        <v>0</v>
      </c>
      <c r="C170" s="46">
        <f>'S3 M2 EMIC'!F172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1"/>
    </row>
    <row r="171" spans="1:20" ht="30.6" customHeight="1" x14ac:dyDescent="0.25">
      <c r="A171" s="47">
        <f>'S3 M2 EMIC'!B173</f>
        <v>0</v>
      </c>
      <c r="B171" s="47">
        <f>'S3 M2 EMIC'!C173</f>
        <v>0</v>
      </c>
      <c r="C171" s="46">
        <f>'S3 M2 EMIC'!F173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1"/>
    </row>
    <row r="172" spans="1:20" ht="30.6" customHeight="1" x14ac:dyDescent="0.25">
      <c r="A172" s="47">
        <f>'S3 M2 EMIC'!B174</f>
        <v>0</v>
      </c>
      <c r="B172" s="47">
        <f>'S3 M2 EMIC'!C174</f>
        <v>0</v>
      </c>
      <c r="C172" s="46">
        <f>'S3 M2 EMIC'!F174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1"/>
    </row>
    <row r="173" spans="1:20" ht="30.6" customHeight="1" x14ac:dyDescent="0.25">
      <c r="A173" s="47">
        <f>'S3 M2 EMIC'!B175</f>
        <v>0</v>
      </c>
      <c r="B173" s="47">
        <f>'S3 M2 EMIC'!C175</f>
        <v>0</v>
      </c>
      <c r="C173" s="46">
        <f>'S3 M2 EMIC'!F175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1"/>
    </row>
    <row r="174" spans="1:20" ht="30.6" customHeight="1" x14ac:dyDescent="0.25">
      <c r="A174" s="47">
        <f>'S3 M2 EMIC'!B176</f>
        <v>0</v>
      </c>
      <c r="B174" s="47">
        <f>'S3 M2 EMIC'!C176</f>
        <v>0</v>
      </c>
      <c r="C174" s="46">
        <f>'S3 M2 EMIC'!F176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1"/>
    </row>
    <row r="175" spans="1:20" ht="30.6" customHeight="1" x14ac:dyDescent="0.25">
      <c r="A175" s="47">
        <f>'S3 M2 EMIC'!B177</f>
        <v>0</v>
      </c>
      <c r="B175" s="47">
        <f>'S3 M2 EMIC'!C177</f>
        <v>0</v>
      </c>
      <c r="C175" s="46">
        <f>'S3 M2 EMIC'!F177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1"/>
    </row>
    <row r="176" spans="1:20" ht="30.6" customHeight="1" x14ac:dyDescent="0.25">
      <c r="A176" s="47">
        <f>'S3 M2 EMIC'!B178</f>
        <v>0</v>
      </c>
      <c r="B176" s="47">
        <f>'S3 M2 EMIC'!C178</f>
        <v>0</v>
      </c>
      <c r="C176" s="46">
        <f>'S3 M2 EMIC'!F178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1"/>
    </row>
    <row r="177" spans="1:20" ht="30.6" customHeight="1" x14ac:dyDescent="0.25">
      <c r="A177" s="47">
        <f>'S3 M2 EMIC'!B179</f>
        <v>0</v>
      </c>
      <c r="B177" s="47">
        <f>'S3 M2 EMIC'!C179</f>
        <v>0</v>
      </c>
      <c r="C177" s="46">
        <f>'S3 M2 EMIC'!F179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1"/>
    </row>
    <row r="178" spans="1:20" ht="30.6" customHeight="1" x14ac:dyDescent="0.25">
      <c r="A178" s="47">
        <f>'S3 M2 EMIC'!B180</f>
        <v>0</v>
      </c>
      <c r="B178" s="47">
        <f>'S3 M2 EMIC'!C180</f>
        <v>0</v>
      </c>
      <c r="C178" s="46">
        <f>'S3 M2 EMIC'!F180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1"/>
    </row>
    <row r="179" spans="1:20" ht="30.6" customHeight="1" x14ac:dyDescent="0.25">
      <c r="A179" s="47">
        <f>'S3 M2 EMIC'!B181</f>
        <v>0</v>
      </c>
      <c r="B179" s="47">
        <f>'S3 M2 EMIC'!C181</f>
        <v>0</v>
      </c>
      <c r="C179" s="46">
        <f>'S3 M2 EMIC'!F181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1"/>
    </row>
    <row r="180" spans="1:20" ht="30.6" customHeight="1" x14ac:dyDescent="0.25">
      <c r="A180" s="47">
        <f>'S3 M2 EMIC'!B182</f>
        <v>0</v>
      </c>
      <c r="B180" s="47">
        <f>'S3 M2 EMIC'!C182</f>
        <v>0</v>
      </c>
      <c r="C180" s="46">
        <f>'S3 M2 EMIC'!F182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1"/>
    </row>
    <row r="181" spans="1:20" ht="30.6" customHeight="1" x14ac:dyDescent="0.25">
      <c r="A181" s="47">
        <f>'S3 M2 EMIC'!B183</f>
        <v>0</v>
      </c>
      <c r="B181" s="47">
        <f>'S3 M2 EMIC'!C183</f>
        <v>0</v>
      </c>
      <c r="C181" s="46">
        <f>'S3 M2 EMIC'!F183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1"/>
    </row>
    <row r="182" spans="1:20" ht="30.6" customHeight="1" x14ac:dyDescent="0.25">
      <c r="A182" s="47">
        <f>'S3 M2 EMIC'!B184</f>
        <v>0</v>
      </c>
      <c r="B182" s="47">
        <f>'S3 M2 EMIC'!C184</f>
        <v>0</v>
      </c>
      <c r="C182" s="46">
        <f>'S3 M2 EMIC'!F184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1"/>
    </row>
    <row r="183" spans="1:20" ht="30.6" customHeight="1" x14ac:dyDescent="0.25">
      <c r="A183" s="47">
        <f>'S3 M2 EMIC'!B185</f>
        <v>0</v>
      </c>
      <c r="B183" s="47">
        <f>'S3 M2 EMIC'!C185</f>
        <v>0</v>
      </c>
      <c r="C183" s="46">
        <f>'S3 M2 EMIC'!F185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1"/>
    </row>
    <row r="184" spans="1:20" ht="30.6" customHeight="1" x14ac:dyDescent="0.25">
      <c r="A184" s="47">
        <f>'S3 M2 EMIC'!B186</f>
        <v>0</v>
      </c>
      <c r="B184" s="47">
        <f>'S3 M2 EMIC'!C186</f>
        <v>0</v>
      </c>
      <c r="C184" s="46">
        <f>'S3 M2 EMIC'!F186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1"/>
    </row>
    <row r="185" spans="1:20" ht="30.6" customHeight="1" x14ac:dyDescent="0.25">
      <c r="A185" s="47">
        <f>'S3 M2 EMIC'!B187</f>
        <v>0</v>
      </c>
      <c r="B185" s="47">
        <f>'S3 M2 EMIC'!C187</f>
        <v>0</v>
      </c>
      <c r="C185" s="46">
        <f>'S3 M2 EMIC'!F187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1"/>
    </row>
    <row r="186" spans="1:20" ht="30.6" customHeight="1" x14ac:dyDescent="0.25">
      <c r="A186" s="47">
        <f>'S3 M2 EMIC'!B188</f>
        <v>0</v>
      </c>
      <c r="B186" s="47">
        <f>'S3 M2 EMIC'!C188</f>
        <v>0</v>
      </c>
      <c r="C186" s="46">
        <f>'S3 M2 EMIC'!F188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1"/>
    </row>
    <row r="187" spans="1:20" ht="30.6" customHeight="1" x14ac:dyDescent="0.25">
      <c r="A187" s="47">
        <f>'S3 M2 EMIC'!B189</f>
        <v>0</v>
      </c>
      <c r="B187" s="47">
        <f>'S3 M2 EMIC'!C189</f>
        <v>0</v>
      </c>
      <c r="C187" s="46">
        <f>'S3 M2 EMIC'!F189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1"/>
    </row>
    <row r="188" spans="1:20" ht="30.6" customHeight="1" x14ac:dyDescent="0.25">
      <c r="A188" s="47">
        <f>'S3 M2 EMIC'!B190</f>
        <v>0</v>
      </c>
      <c r="B188" s="47">
        <f>'S3 M2 EMIC'!C190</f>
        <v>0</v>
      </c>
      <c r="C188" s="46">
        <f>'S3 M2 EMIC'!F190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1"/>
    </row>
    <row r="189" spans="1:20" ht="30.6" customHeight="1" x14ac:dyDescent="0.25">
      <c r="A189" s="47">
        <f>'S3 M2 EMIC'!B191</f>
        <v>0</v>
      </c>
      <c r="B189" s="47">
        <f>'S3 M2 EMIC'!C191</f>
        <v>0</v>
      </c>
      <c r="C189" s="46">
        <f>'S3 M2 EMIC'!F191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1"/>
    </row>
    <row r="190" spans="1:20" ht="30.6" customHeight="1" x14ac:dyDescent="0.25">
      <c r="A190" s="47">
        <f>'S3 M2 EMIC'!B192</f>
        <v>0</v>
      </c>
      <c r="B190" s="47">
        <f>'S3 M2 EMIC'!C192</f>
        <v>0</v>
      </c>
      <c r="C190" s="46">
        <f>'S3 M2 EMIC'!F192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1"/>
    </row>
    <row r="191" spans="1:20" ht="30.6" customHeight="1" x14ac:dyDescent="0.25">
      <c r="A191" s="47">
        <f>'S3 M2 EMIC'!B193</f>
        <v>0</v>
      </c>
      <c r="B191" s="47">
        <f>'S3 M2 EMIC'!C193</f>
        <v>0</v>
      </c>
      <c r="C191" s="46">
        <f>'S3 M2 EMIC'!F193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1"/>
    </row>
    <row r="192" spans="1:20" ht="30.6" customHeight="1" x14ac:dyDescent="0.25">
      <c r="A192" s="47">
        <f>'S3 M2 EMIC'!B194</f>
        <v>0</v>
      </c>
      <c r="B192" s="47">
        <f>'S3 M2 EMIC'!C194</f>
        <v>0</v>
      </c>
      <c r="C192" s="46">
        <f>'S3 M2 EMIC'!F194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1"/>
    </row>
    <row r="193" spans="1:20" ht="30.6" customHeight="1" x14ac:dyDescent="0.25">
      <c r="A193" s="47">
        <f>'S3 M2 EMIC'!B195</f>
        <v>0</v>
      </c>
      <c r="B193" s="47">
        <f>'S3 M2 EMIC'!C195</f>
        <v>0</v>
      </c>
      <c r="C193" s="46">
        <f>'S3 M2 EMIC'!F195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1"/>
    </row>
    <row r="194" spans="1:20" ht="30.6" customHeight="1" x14ac:dyDescent="0.25">
      <c r="A194" s="47">
        <f>'S3 M2 EMIC'!B196</f>
        <v>0</v>
      </c>
      <c r="B194" s="47">
        <f>'S3 M2 EMIC'!C196</f>
        <v>0</v>
      </c>
      <c r="C194" s="46">
        <f>'S3 M2 EMIC'!F196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1"/>
    </row>
    <row r="195" spans="1:20" ht="30.6" customHeight="1" x14ac:dyDescent="0.25">
      <c r="A195" s="47">
        <f>'S3 M2 EMIC'!B197</f>
        <v>0</v>
      </c>
      <c r="B195" s="47">
        <f>'S3 M2 EMIC'!C197</f>
        <v>0</v>
      </c>
      <c r="C195" s="46">
        <f>'S3 M2 EMIC'!F197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1"/>
    </row>
    <row r="196" spans="1:20" ht="30.6" customHeight="1" x14ac:dyDescent="0.25">
      <c r="A196" s="47">
        <f>'S3 M2 EMIC'!B198</f>
        <v>0</v>
      </c>
      <c r="B196" s="47">
        <f>'S3 M2 EMIC'!C198</f>
        <v>0</v>
      </c>
      <c r="C196" s="46">
        <f>'S3 M2 EMIC'!F198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1"/>
    </row>
    <row r="197" spans="1:20" ht="30.6" customHeight="1" x14ac:dyDescent="0.25">
      <c r="A197" s="47">
        <f>'S3 M2 EMIC'!B199</f>
        <v>0</v>
      </c>
      <c r="B197" s="47">
        <f>'S3 M2 EMIC'!C199</f>
        <v>0</v>
      </c>
      <c r="C197" s="46">
        <f>'S3 M2 EMIC'!F199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1"/>
    </row>
    <row r="198" spans="1:20" ht="30.6" customHeight="1" x14ac:dyDescent="0.25">
      <c r="A198" s="47">
        <f>'S3 M2 EMIC'!B200</f>
        <v>0</v>
      </c>
      <c r="B198" s="47">
        <f>'S3 M2 EMIC'!C200</f>
        <v>0</v>
      </c>
      <c r="C198" s="46">
        <f>'S3 M2 EMIC'!F200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1"/>
    </row>
    <row r="199" spans="1:20" ht="30.6" customHeight="1" x14ac:dyDescent="0.25">
      <c r="A199" s="47">
        <f>'S3 M2 EMIC'!B201</f>
        <v>0</v>
      </c>
      <c r="B199" s="47">
        <f>'S3 M2 EMIC'!C201</f>
        <v>0</v>
      </c>
      <c r="C199" s="46">
        <f>'S3 M2 EMIC'!F201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1"/>
    </row>
    <row r="200" spans="1:20" ht="30.6" customHeight="1" x14ac:dyDescent="0.25">
      <c r="A200" s="47">
        <f>'S3 M2 EMIC'!B202</f>
        <v>0</v>
      </c>
      <c r="B200" s="47">
        <f>'S3 M2 EMIC'!C202</f>
        <v>0</v>
      </c>
      <c r="C200" s="46">
        <f>'S3 M2 EMIC'!F202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1"/>
    </row>
    <row r="201" spans="1:20" ht="30.6" customHeight="1" x14ac:dyDescent="0.25">
      <c r="A201" s="47">
        <f>'S3 M2 EMIC'!B203</f>
        <v>0</v>
      </c>
      <c r="B201" s="47">
        <f>'S3 M2 EMIC'!C203</f>
        <v>0</v>
      </c>
      <c r="C201" s="46">
        <f>'S3 M2 EMIC'!F203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1"/>
    </row>
    <row r="202" spans="1:20" ht="30.6" customHeight="1" x14ac:dyDescent="0.25">
      <c r="A202" s="47">
        <f>'S3 M2 EMIC'!B204</f>
        <v>0</v>
      </c>
      <c r="B202" s="47">
        <f>'S3 M2 EMIC'!C204</f>
        <v>0</v>
      </c>
      <c r="C202" s="46">
        <f>'S3 M2 EMIC'!F204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1"/>
    </row>
    <row r="203" spans="1:20" ht="30.6" customHeight="1" x14ac:dyDescent="0.25">
      <c r="A203" s="47">
        <f>'S3 M2 EMIC'!B205</f>
        <v>0</v>
      </c>
      <c r="B203" s="47">
        <f>'S3 M2 EMIC'!C205</f>
        <v>0</v>
      </c>
      <c r="C203" s="46">
        <f>'S3 M2 EMIC'!F205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1"/>
    </row>
    <row r="204" spans="1:20" ht="30.6" customHeight="1" x14ac:dyDescent="0.25">
      <c r="A204" s="47">
        <f>'S3 M2 EMIC'!B206</f>
        <v>0</v>
      </c>
      <c r="B204" s="47">
        <f>'S3 M2 EMIC'!C206</f>
        <v>0</v>
      </c>
      <c r="C204" s="46">
        <f>'S3 M2 EMIC'!F206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1"/>
    </row>
    <row r="205" spans="1:20" ht="30.6" customHeight="1" x14ac:dyDescent="0.25">
      <c r="A205" s="47">
        <f>'S3 M2 EMIC'!B207</f>
        <v>0</v>
      </c>
      <c r="B205" s="47">
        <f>'S3 M2 EMIC'!C207</f>
        <v>0</v>
      </c>
      <c r="C205" s="46">
        <f>'S3 M2 EMIC'!F207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1"/>
    </row>
    <row r="206" spans="1:20" ht="30.6" customHeight="1" x14ac:dyDescent="0.25">
      <c r="A206" s="47">
        <f>'S3 M2 EMIC'!B208</f>
        <v>0</v>
      </c>
      <c r="B206" s="47">
        <f>'S3 M2 EMIC'!C208</f>
        <v>0</v>
      </c>
      <c r="C206" s="46">
        <f>'S3 M2 EMIC'!F208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1"/>
    </row>
    <row r="207" spans="1:20" ht="30.6" customHeight="1" x14ac:dyDescent="0.25">
      <c r="A207" s="47">
        <f>'S3 M2 EMIC'!B209</f>
        <v>0</v>
      </c>
      <c r="B207" s="47">
        <f>'S3 M2 EMIC'!C209</f>
        <v>0</v>
      </c>
      <c r="C207" s="46">
        <f>'S3 M2 EMIC'!F209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1"/>
    </row>
    <row r="208" spans="1:20" ht="30.6" customHeight="1" x14ac:dyDescent="0.25">
      <c r="A208" s="47">
        <f>'S3 M2 EMIC'!B210</f>
        <v>0</v>
      </c>
      <c r="B208" s="47">
        <f>'S3 M2 EMIC'!C210</f>
        <v>0</v>
      </c>
      <c r="C208" s="46">
        <f>'S3 M2 EMIC'!F210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1"/>
    </row>
    <row r="209" spans="1:20" ht="30.6" customHeight="1" x14ac:dyDescent="0.25">
      <c r="A209" s="47">
        <f>'S3 M2 EMIC'!B211</f>
        <v>0</v>
      </c>
      <c r="B209" s="47">
        <f>'S3 M2 EMIC'!C211</f>
        <v>0</v>
      </c>
      <c r="C209" s="46">
        <f>'S3 M2 EMIC'!F211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1"/>
    </row>
    <row r="210" spans="1:20" ht="30.6" customHeight="1" x14ac:dyDescent="0.25">
      <c r="A210" s="47">
        <f>'S3 M2 EMIC'!B212</f>
        <v>0</v>
      </c>
      <c r="B210" s="47">
        <f>'S3 M2 EMIC'!C212</f>
        <v>0</v>
      </c>
      <c r="C210" s="46">
        <f>'S3 M2 EMIC'!F212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1"/>
    </row>
    <row r="211" spans="1:20" ht="30.6" customHeight="1" x14ac:dyDescent="0.25">
      <c r="A211" s="47">
        <f>'S3 M2 EMIC'!B213</f>
        <v>0</v>
      </c>
      <c r="B211" s="47">
        <f>'S3 M2 EMIC'!C213</f>
        <v>0</v>
      </c>
      <c r="C211" s="46">
        <f>'S3 M2 EMIC'!F213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1"/>
    </row>
    <row r="212" spans="1:20" ht="30.6" customHeight="1" x14ac:dyDescent="0.25">
      <c r="A212" s="47">
        <f>'S3 M2 EMIC'!B214</f>
        <v>0</v>
      </c>
      <c r="B212" s="47">
        <f>'S3 M2 EMIC'!C214</f>
        <v>0</v>
      </c>
      <c r="C212" s="46">
        <f>'S3 M2 EMIC'!F214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1"/>
    </row>
    <row r="213" spans="1:20" ht="30.6" customHeight="1" x14ac:dyDescent="0.25">
      <c r="A213" s="47">
        <f>'S3 M2 EMIC'!B215</f>
        <v>0</v>
      </c>
      <c r="B213" s="47">
        <f>'S3 M2 EMIC'!C215</f>
        <v>0</v>
      </c>
      <c r="C213" s="46">
        <f>'S3 M2 EMIC'!F215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1"/>
    </row>
    <row r="214" spans="1:20" ht="30.6" customHeight="1" x14ac:dyDescent="0.25">
      <c r="A214" s="47">
        <f>'S3 M2 EMIC'!B216</f>
        <v>0</v>
      </c>
      <c r="B214" s="47">
        <f>'S3 M2 EMIC'!C216</f>
        <v>0</v>
      </c>
      <c r="C214" s="46">
        <f>'S3 M2 EMIC'!F216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1"/>
    </row>
    <row r="215" spans="1:20" ht="30.6" customHeight="1" x14ac:dyDescent="0.25">
      <c r="A215" s="47">
        <f>'S3 M2 EMIC'!B217</f>
        <v>0</v>
      </c>
      <c r="B215" s="47">
        <f>'S3 M2 EMIC'!C217</f>
        <v>0</v>
      </c>
      <c r="C215" s="46">
        <f>'S3 M2 EMIC'!F217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1"/>
    </row>
    <row r="216" spans="1:20" ht="30.6" customHeight="1" x14ac:dyDescent="0.25">
      <c r="A216" s="47">
        <f>'S3 M2 EMIC'!B218</f>
        <v>0</v>
      </c>
      <c r="B216" s="47">
        <f>'S3 M2 EMIC'!C218</f>
        <v>0</v>
      </c>
      <c r="C216" s="46">
        <f>'S3 M2 EMIC'!F218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1"/>
    </row>
    <row r="217" spans="1:20" ht="30.6" customHeight="1" x14ac:dyDescent="0.25">
      <c r="A217" s="47">
        <f>'S3 M2 EMIC'!B219</f>
        <v>0</v>
      </c>
      <c r="B217" s="47">
        <f>'S3 M2 EMIC'!C219</f>
        <v>0</v>
      </c>
      <c r="C217" s="46">
        <f>'S3 M2 EMIC'!F219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1"/>
    </row>
    <row r="218" spans="1:20" ht="30.6" customHeight="1" x14ac:dyDescent="0.25">
      <c r="A218" s="47">
        <f>'S3 M2 EMIC'!B220</f>
        <v>0</v>
      </c>
      <c r="B218" s="47">
        <f>'S3 M2 EMIC'!C220</f>
        <v>0</v>
      </c>
      <c r="C218" s="46">
        <f>'S3 M2 EMIC'!F220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1"/>
    </row>
    <row r="219" spans="1:20" ht="30.6" customHeight="1" x14ac:dyDescent="0.25">
      <c r="A219" s="47">
        <f>'S3 M2 EMIC'!B221</f>
        <v>0</v>
      </c>
      <c r="B219" s="47">
        <f>'S3 M2 EMIC'!C221</f>
        <v>0</v>
      </c>
      <c r="C219" s="46">
        <f>'S3 M2 EMIC'!F221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1"/>
    </row>
    <row r="220" spans="1:20" ht="30.6" customHeight="1" x14ac:dyDescent="0.25">
      <c r="A220" s="47">
        <f>'S3 M2 EMIC'!B222</f>
        <v>0</v>
      </c>
      <c r="B220" s="47">
        <f>'S3 M2 EMIC'!C222</f>
        <v>0</v>
      </c>
      <c r="C220" s="46">
        <f>'S3 M2 EMIC'!F222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1"/>
    </row>
    <row r="221" spans="1:20" ht="30.6" customHeight="1" x14ac:dyDescent="0.25">
      <c r="A221" s="47">
        <f>'S3 M2 EMIC'!B223</f>
        <v>0</v>
      </c>
      <c r="B221" s="47">
        <f>'S3 M2 EMIC'!C223</f>
        <v>0</v>
      </c>
      <c r="C221" s="46">
        <f>'S3 M2 EMIC'!F223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1"/>
    </row>
    <row r="222" spans="1:20" ht="30.6" customHeight="1" x14ac:dyDescent="0.25">
      <c r="A222" s="47">
        <f>'S3 M2 EMIC'!B224</f>
        <v>0</v>
      </c>
      <c r="B222" s="47">
        <f>'S3 M2 EMIC'!C224</f>
        <v>0</v>
      </c>
      <c r="C222" s="46">
        <f>'S3 M2 EMIC'!F224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1"/>
    </row>
    <row r="223" spans="1:20" ht="30.6" customHeight="1" x14ac:dyDescent="0.25">
      <c r="A223" s="47">
        <f>'S3 M2 EMIC'!B225</f>
        <v>0</v>
      </c>
      <c r="B223" s="47">
        <f>'S3 M2 EMIC'!C225</f>
        <v>0</v>
      </c>
      <c r="C223" s="46">
        <f>'S3 M2 EMIC'!F225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1"/>
    </row>
    <row r="224" spans="1:20" ht="30.6" customHeight="1" x14ac:dyDescent="0.25">
      <c r="A224" s="47">
        <f>'S3 M2 EMIC'!B226</f>
        <v>0</v>
      </c>
      <c r="B224" s="47">
        <f>'S3 M2 EMIC'!C226</f>
        <v>0</v>
      </c>
      <c r="C224" s="46">
        <f>'S3 M2 EMIC'!F226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1"/>
    </row>
    <row r="225" spans="1:20" ht="30.6" customHeight="1" x14ac:dyDescent="0.25">
      <c r="A225" s="47">
        <f>'S3 M2 EMIC'!B227</f>
        <v>0</v>
      </c>
      <c r="B225" s="47">
        <f>'S3 M2 EMIC'!C227</f>
        <v>0</v>
      </c>
      <c r="C225" s="46">
        <f>'S3 M2 EMIC'!F227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1"/>
    </row>
    <row r="226" spans="1:20" ht="30.6" customHeight="1" x14ac:dyDescent="0.25">
      <c r="A226" s="47">
        <f>'S3 M2 EMIC'!B228</f>
        <v>0</v>
      </c>
      <c r="B226" s="47">
        <f>'S3 M2 EMIC'!C228</f>
        <v>0</v>
      </c>
      <c r="C226" s="46">
        <f>'S3 M2 EMIC'!F228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1"/>
    </row>
    <row r="227" spans="1:20" ht="30.6" customHeight="1" x14ac:dyDescent="0.25">
      <c r="A227" s="47">
        <f>'S3 M2 EMIC'!B229</f>
        <v>0</v>
      </c>
      <c r="B227" s="47">
        <f>'S3 M2 EMIC'!C229</f>
        <v>0</v>
      </c>
      <c r="C227" s="46">
        <f>'S3 M2 EMIC'!F229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1"/>
    </row>
    <row r="228" spans="1:20" ht="30.6" customHeight="1" x14ac:dyDescent="0.25">
      <c r="A228" s="47">
        <f>'S3 M2 EMIC'!B230</f>
        <v>0</v>
      </c>
      <c r="B228" s="47">
        <f>'S3 M2 EMIC'!C230</f>
        <v>0</v>
      </c>
      <c r="C228" s="46">
        <f>'S3 M2 EMIC'!F230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1"/>
    </row>
    <row r="229" spans="1:20" ht="30.6" customHeight="1" x14ac:dyDescent="0.25">
      <c r="A229" s="47">
        <f>'S3 M2 EMIC'!B231</f>
        <v>0</v>
      </c>
      <c r="B229" s="47">
        <f>'S3 M2 EMIC'!C231</f>
        <v>0</v>
      </c>
      <c r="C229" s="46">
        <f>'S3 M2 EMIC'!F231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1"/>
    </row>
    <row r="230" spans="1:20" ht="30.6" customHeight="1" x14ac:dyDescent="0.25">
      <c r="A230" s="47">
        <f>'S3 M2 EMIC'!B232</f>
        <v>0</v>
      </c>
      <c r="B230" s="47">
        <f>'S3 M2 EMIC'!C232</f>
        <v>0</v>
      </c>
      <c r="C230" s="46">
        <f>'S3 M2 EMIC'!F232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1"/>
    </row>
    <row r="231" spans="1:20" ht="30.6" customHeight="1" x14ac:dyDescent="0.25">
      <c r="A231" s="47">
        <f>'S3 M2 EMIC'!B233</f>
        <v>0</v>
      </c>
      <c r="B231" s="47">
        <f>'S3 M2 EMIC'!C233</f>
        <v>0</v>
      </c>
      <c r="C231" s="46">
        <f>'S3 M2 EMIC'!F233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1"/>
    </row>
    <row r="232" spans="1:20" ht="30.6" customHeight="1" x14ac:dyDescent="0.25">
      <c r="A232" s="47">
        <f>'S3 M2 EMIC'!B234</f>
        <v>0</v>
      </c>
      <c r="B232" s="47">
        <f>'S3 M2 EMIC'!C234</f>
        <v>0</v>
      </c>
      <c r="C232" s="46">
        <f>'S3 M2 EMIC'!F234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1"/>
    </row>
    <row r="233" spans="1:20" ht="30.6" customHeight="1" x14ac:dyDescent="0.25">
      <c r="A233" s="47">
        <f>'S3 M2 EMIC'!B235</f>
        <v>0</v>
      </c>
      <c r="B233" s="47">
        <f>'S3 M2 EMIC'!C235</f>
        <v>0</v>
      </c>
      <c r="C233" s="46">
        <f>'S3 M2 EMIC'!F235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1"/>
    </row>
    <row r="234" spans="1:20" ht="30.6" customHeight="1" x14ac:dyDescent="0.25">
      <c r="A234" s="47">
        <f>'S3 M2 EMIC'!B236</f>
        <v>0</v>
      </c>
      <c r="B234" s="47">
        <f>'S3 M2 EMIC'!C236</f>
        <v>0</v>
      </c>
      <c r="C234" s="46">
        <f>'S3 M2 EMIC'!F236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1"/>
    </row>
    <row r="235" spans="1:20" ht="30.6" customHeight="1" x14ac:dyDescent="0.25">
      <c r="A235" s="47">
        <f>'S3 M2 EMIC'!B237</f>
        <v>0</v>
      </c>
      <c r="B235" s="47">
        <f>'S3 M2 EMIC'!C237</f>
        <v>0</v>
      </c>
      <c r="C235" s="46">
        <f>'S3 M2 EMIC'!F237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1"/>
    </row>
    <row r="236" spans="1:20" ht="30.6" customHeight="1" x14ac:dyDescent="0.25">
      <c r="A236" s="47">
        <f>'S3 M2 EMIC'!B238</f>
        <v>0</v>
      </c>
      <c r="B236" s="47">
        <f>'S3 M2 EMIC'!C238</f>
        <v>0</v>
      </c>
      <c r="C236" s="46">
        <f>'S3 M2 EMIC'!F238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1"/>
    </row>
    <row r="237" spans="1:20" ht="30.6" customHeight="1" x14ac:dyDescent="0.25">
      <c r="A237" s="47">
        <f>'S3 M2 EMIC'!B239</f>
        <v>0</v>
      </c>
      <c r="B237" s="47">
        <f>'S3 M2 EMIC'!C239</f>
        <v>0</v>
      </c>
      <c r="C237" s="46">
        <f>'S3 M2 EMIC'!F239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1"/>
    </row>
    <row r="238" spans="1:20" ht="30.6" customHeight="1" x14ac:dyDescent="0.25">
      <c r="A238" s="47">
        <f>'S3 M2 EMIC'!B240</f>
        <v>0</v>
      </c>
      <c r="B238" s="47">
        <f>'S3 M2 EMIC'!C240</f>
        <v>0</v>
      </c>
      <c r="C238" s="46">
        <f>'S3 M2 EMIC'!F240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1"/>
    </row>
    <row r="239" spans="1:20" ht="30.6" customHeight="1" x14ac:dyDescent="0.25">
      <c r="A239" s="47">
        <f>'S3 M2 EMIC'!B241</f>
        <v>0</v>
      </c>
      <c r="B239" s="47">
        <f>'S3 M2 EMIC'!C241</f>
        <v>0</v>
      </c>
      <c r="C239" s="46">
        <f>'S3 M2 EMIC'!F241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1"/>
    </row>
    <row r="240" spans="1:20" ht="30.6" customHeight="1" x14ac:dyDescent="0.25">
      <c r="A240" s="47">
        <f>'S3 M2 EMIC'!B242</f>
        <v>0</v>
      </c>
      <c r="B240" s="47">
        <f>'S3 M2 EMIC'!C242</f>
        <v>0</v>
      </c>
      <c r="C240" s="46">
        <f>'S3 M2 EMIC'!F242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1"/>
    </row>
    <row r="241" spans="1:20" ht="30.6" customHeight="1" x14ac:dyDescent="0.25">
      <c r="A241" s="47">
        <f>'S3 M2 EMIC'!B243</f>
        <v>0</v>
      </c>
      <c r="B241" s="47">
        <f>'S3 M2 EMIC'!C243</f>
        <v>0</v>
      </c>
      <c r="C241" s="46">
        <f>'S3 M2 EMIC'!F243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1"/>
    </row>
    <row r="242" spans="1:20" ht="30.6" customHeight="1" x14ac:dyDescent="0.25">
      <c r="A242" s="47">
        <f>'S3 M2 EMIC'!B244</f>
        <v>0</v>
      </c>
      <c r="B242" s="47">
        <f>'S3 M2 EMIC'!C244</f>
        <v>0</v>
      </c>
      <c r="C242" s="46">
        <f>'S3 M2 EMIC'!F244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1"/>
    </row>
    <row r="243" spans="1:20" ht="30.6" customHeight="1" x14ac:dyDescent="0.25">
      <c r="A243" s="47">
        <f>'S3 M2 EMIC'!B245</f>
        <v>0</v>
      </c>
      <c r="B243" s="47">
        <f>'S3 M2 EMIC'!C245</f>
        <v>0</v>
      </c>
      <c r="C243" s="46">
        <f>'S3 M2 EMIC'!F245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1"/>
    </row>
    <row r="244" spans="1:20" ht="30.6" customHeight="1" x14ac:dyDescent="0.25">
      <c r="A244" s="47">
        <f>'S3 M2 EMIC'!B246</f>
        <v>0</v>
      </c>
      <c r="B244" s="47">
        <f>'S3 M2 EMIC'!C246</f>
        <v>0</v>
      </c>
      <c r="C244" s="46">
        <f>'S3 M2 EMIC'!F246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1"/>
    </row>
    <row r="245" spans="1:20" ht="30.6" customHeight="1" x14ac:dyDescent="0.25">
      <c r="A245" s="47">
        <f>'S3 M2 EMIC'!B247</f>
        <v>0</v>
      </c>
      <c r="B245" s="47">
        <f>'S3 M2 EMIC'!C247</f>
        <v>0</v>
      </c>
      <c r="C245" s="46">
        <f>'S3 M2 EMIC'!F247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1"/>
    </row>
    <row r="246" spans="1:20" ht="30.6" customHeight="1" x14ac:dyDescent="0.25">
      <c r="A246" s="47">
        <f>'S3 M2 EMIC'!B248</f>
        <v>0</v>
      </c>
      <c r="B246" s="47">
        <f>'S3 M2 EMIC'!C248</f>
        <v>0</v>
      </c>
      <c r="C246" s="46">
        <f>'S3 M2 EMIC'!F248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1"/>
    </row>
    <row r="247" spans="1:20" ht="30.6" customHeight="1" x14ac:dyDescent="0.25">
      <c r="A247" s="47">
        <f>'S3 M2 EMIC'!B249</f>
        <v>0</v>
      </c>
      <c r="B247" s="47">
        <f>'S3 M2 EMIC'!C249</f>
        <v>0</v>
      </c>
      <c r="C247" s="46">
        <f>'S3 M2 EMIC'!F249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1"/>
    </row>
    <row r="248" spans="1:20" ht="30.6" customHeight="1" x14ac:dyDescent="0.25">
      <c r="A248" s="47">
        <f>'S3 M2 EMIC'!B250</f>
        <v>0</v>
      </c>
      <c r="B248" s="47">
        <f>'S3 M2 EMIC'!C250</f>
        <v>0</v>
      </c>
      <c r="C248" s="46">
        <f>'S3 M2 EMIC'!F250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1"/>
    </row>
    <row r="249" spans="1:20" ht="30.6" customHeight="1" x14ac:dyDescent="0.25">
      <c r="A249" s="47">
        <f>'S3 M2 EMIC'!B251</f>
        <v>0</v>
      </c>
      <c r="B249" s="47">
        <f>'S3 M2 EMIC'!C251</f>
        <v>0</v>
      </c>
      <c r="C249" s="46">
        <f>'S3 M2 EMIC'!F251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1"/>
    </row>
    <row r="250" spans="1:20" ht="30.6" customHeight="1" x14ac:dyDescent="0.25">
      <c r="A250" s="47">
        <f>'S3 M2 EMIC'!B252</f>
        <v>0</v>
      </c>
      <c r="B250" s="47">
        <f>'S3 M2 EMIC'!C252</f>
        <v>0</v>
      </c>
      <c r="C250" s="46">
        <f>'S3 M2 EMIC'!F252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1"/>
    </row>
    <row r="251" spans="1:20" ht="30.6" customHeight="1" x14ac:dyDescent="0.25">
      <c r="A251" s="47">
        <f>'S3 M2 EMIC'!B253</f>
        <v>0</v>
      </c>
      <c r="B251" s="47">
        <f>'S3 M2 EMIC'!C253</f>
        <v>0</v>
      </c>
      <c r="C251" s="46">
        <f>'S3 M2 EMIC'!F253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1"/>
    </row>
    <row r="252" spans="1:20" ht="30.6" customHeight="1" x14ac:dyDescent="0.25">
      <c r="A252" s="47">
        <f>'S3 M2 EMIC'!B254</f>
        <v>0</v>
      </c>
      <c r="B252" s="47">
        <f>'S3 M2 EMIC'!C254</f>
        <v>0</v>
      </c>
      <c r="C252" s="46">
        <f>'S3 M2 EMIC'!F254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1"/>
    </row>
    <row r="253" spans="1:20" ht="30.6" customHeight="1" x14ac:dyDescent="0.25">
      <c r="A253" s="47">
        <f>'S3 M2 EMIC'!B255</f>
        <v>0</v>
      </c>
      <c r="B253" s="47">
        <f>'S3 M2 EMIC'!C255</f>
        <v>0</v>
      </c>
      <c r="C253" s="46">
        <f>'S3 M2 EMIC'!F255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1"/>
    </row>
    <row r="254" spans="1:20" ht="30.6" customHeight="1" x14ac:dyDescent="0.25">
      <c r="A254" s="47">
        <f>'S3 M2 EMIC'!B256</f>
        <v>0</v>
      </c>
      <c r="B254" s="47">
        <f>'S3 M2 EMIC'!C256</f>
        <v>0</v>
      </c>
      <c r="C254" s="46">
        <f>'S3 M2 EMIC'!F256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1"/>
    </row>
    <row r="255" spans="1:20" ht="30.6" customHeight="1" x14ac:dyDescent="0.25">
      <c r="A255" s="47">
        <f>'S3 M2 EMIC'!B257</f>
        <v>0</v>
      </c>
      <c r="B255" s="47">
        <f>'S3 M2 EMIC'!C257</f>
        <v>0</v>
      </c>
      <c r="C255" s="46">
        <f>'S3 M2 EMIC'!F257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1"/>
    </row>
    <row r="256" spans="1:20" ht="30.6" customHeight="1" x14ac:dyDescent="0.25">
      <c r="A256" s="47">
        <f>'S3 M2 EMIC'!B258</f>
        <v>0</v>
      </c>
      <c r="B256" s="47">
        <f>'S3 M2 EMIC'!C258</f>
        <v>0</v>
      </c>
      <c r="C256" s="46">
        <f>'S3 M2 EMIC'!F258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1"/>
    </row>
    <row r="257" spans="1:20" ht="30.6" customHeight="1" x14ac:dyDescent="0.25">
      <c r="A257" s="47">
        <f>'S3 M2 EMIC'!B259</f>
        <v>0</v>
      </c>
      <c r="B257" s="47">
        <f>'S3 M2 EMIC'!C259</f>
        <v>0</v>
      </c>
      <c r="C257" s="46">
        <f>'S3 M2 EMIC'!F259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1"/>
    </row>
    <row r="258" spans="1:20" ht="30.6" customHeight="1" x14ac:dyDescent="0.25">
      <c r="A258" s="47">
        <f>'S3 M2 EMIC'!B260</f>
        <v>0</v>
      </c>
      <c r="B258" s="47">
        <f>'S3 M2 EMIC'!C260</f>
        <v>0</v>
      </c>
      <c r="C258" s="46">
        <f>'S3 M2 EMIC'!F260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1"/>
    </row>
    <row r="259" spans="1:20" ht="30.6" customHeight="1" x14ac:dyDescent="0.25">
      <c r="A259" s="47">
        <f>'S3 M2 EMIC'!B261</f>
        <v>0</v>
      </c>
      <c r="B259" s="47">
        <f>'S3 M2 EMIC'!C261</f>
        <v>0</v>
      </c>
      <c r="C259" s="46">
        <f>'S3 M2 EMIC'!F261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1"/>
    </row>
    <row r="260" spans="1:20" ht="30.6" customHeight="1" x14ac:dyDescent="0.25">
      <c r="A260" s="47">
        <f>'S3 M2 EMIC'!B262</f>
        <v>0</v>
      </c>
      <c r="B260" s="47">
        <f>'S3 M2 EMIC'!C262</f>
        <v>0</v>
      </c>
      <c r="C260" s="46">
        <f>'S3 M2 EMIC'!F262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1"/>
    </row>
    <row r="261" spans="1:20" ht="30.6" customHeight="1" x14ac:dyDescent="0.25">
      <c r="A261" s="47">
        <f>'S3 M2 EMIC'!B263</f>
        <v>0</v>
      </c>
      <c r="B261" s="47">
        <f>'S3 M2 EMIC'!C263</f>
        <v>0</v>
      </c>
      <c r="C261" s="46">
        <f>'S3 M2 EMIC'!F263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1"/>
    </row>
    <row r="262" spans="1:20" ht="30.6" customHeight="1" x14ac:dyDescent="0.25">
      <c r="A262" s="47">
        <f>'S3 M2 EMIC'!B264</f>
        <v>0</v>
      </c>
      <c r="B262" s="47">
        <f>'S3 M2 EMIC'!C264</f>
        <v>0</v>
      </c>
      <c r="C262" s="46">
        <f>'S3 M2 EMIC'!F264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1"/>
    </row>
    <row r="263" spans="1:20" ht="30.6" customHeight="1" x14ac:dyDescent="0.25">
      <c r="A263" s="47">
        <f>'S3 M2 EMIC'!B265</f>
        <v>0</v>
      </c>
      <c r="B263" s="47">
        <f>'S3 M2 EMIC'!C265</f>
        <v>0</v>
      </c>
      <c r="C263" s="46">
        <f>'S3 M2 EMIC'!F265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1"/>
    </row>
    <row r="264" spans="1:20" ht="30.6" customHeight="1" x14ac:dyDescent="0.25">
      <c r="A264" s="47">
        <f>'S3 M2 EMIC'!B266</f>
        <v>0</v>
      </c>
      <c r="B264" s="47">
        <f>'S3 M2 EMIC'!C266</f>
        <v>0</v>
      </c>
      <c r="C264" s="46">
        <f>'S3 M2 EMIC'!F266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1"/>
    </row>
    <row r="265" spans="1:20" ht="30.6" customHeight="1" x14ac:dyDescent="0.25">
      <c r="A265" s="47">
        <f>'S3 M2 EMIC'!B267</f>
        <v>0</v>
      </c>
      <c r="B265" s="47">
        <f>'S3 M2 EMIC'!C267</f>
        <v>0</v>
      </c>
      <c r="C265" s="46">
        <f>'S3 M2 EMIC'!F267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1"/>
    </row>
    <row r="266" spans="1:20" ht="30.6" customHeight="1" x14ac:dyDescent="0.25">
      <c r="A266" s="47">
        <f>'S3 M2 EMIC'!B268</f>
        <v>0</v>
      </c>
      <c r="B266" s="47">
        <f>'S3 M2 EMIC'!C268</f>
        <v>0</v>
      </c>
      <c r="C266" s="46">
        <f>'S3 M2 EMIC'!F268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1"/>
    </row>
    <row r="267" spans="1:20" ht="30.6" customHeight="1" x14ac:dyDescent="0.25">
      <c r="A267" s="47">
        <f>'S3 M2 EMIC'!B269</f>
        <v>0</v>
      </c>
      <c r="B267" s="47">
        <f>'S3 M2 EMIC'!C269</f>
        <v>0</v>
      </c>
      <c r="C267" s="46">
        <f>'S3 M2 EMIC'!F269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1"/>
    </row>
    <row r="268" spans="1:20" ht="30.6" customHeight="1" x14ac:dyDescent="0.25">
      <c r="A268" s="47">
        <f>'S3 M2 EMIC'!B270</f>
        <v>0</v>
      </c>
      <c r="B268" s="47">
        <f>'S3 M2 EMIC'!C270</f>
        <v>0</v>
      </c>
      <c r="C268" s="46">
        <f>'S3 M2 EMIC'!F270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1"/>
    </row>
    <row r="269" spans="1:20" ht="30.6" customHeight="1" x14ac:dyDescent="0.25">
      <c r="A269" s="47">
        <f>'S3 M2 EMIC'!B271</f>
        <v>0</v>
      </c>
      <c r="B269" s="47">
        <f>'S3 M2 EMIC'!C271</f>
        <v>0</v>
      </c>
      <c r="C269" s="46">
        <f>'S3 M2 EMIC'!F271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1"/>
    </row>
    <row r="270" spans="1:20" ht="30.6" customHeight="1" x14ac:dyDescent="0.25">
      <c r="A270" s="47">
        <f>'S3 M2 EMIC'!B272</f>
        <v>0</v>
      </c>
      <c r="B270" s="47">
        <f>'S3 M2 EMIC'!C272</f>
        <v>0</v>
      </c>
      <c r="C270" s="46">
        <f>'S3 M2 EMIC'!F272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1"/>
    </row>
    <row r="271" spans="1:20" ht="30.6" customHeight="1" x14ac:dyDescent="0.25">
      <c r="A271" s="47">
        <f>'S3 M2 EMIC'!B273</f>
        <v>0</v>
      </c>
      <c r="B271" s="47">
        <f>'S3 M2 EMIC'!C273</f>
        <v>0</v>
      </c>
      <c r="C271" s="46">
        <f>'S3 M2 EMIC'!F273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1"/>
    </row>
    <row r="272" spans="1:20" ht="30.6" customHeight="1" x14ac:dyDescent="0.25">
      <c r="A272" s="47">
        <f>'S3 M2 EMIC'!B274</f>
        <v>0</v>
      </c>
      <c r="B272" s="47">
        <f>'S3 M2 EMIC'!C274</f>
        <v>0</v>
      </c>
      <c r="C272" s="46">
        <f>'S3 M2 EMIC'!F274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1"/>
    </row>
    <row r="273" spans="1:20" ht="30.6" customHeight="1" x14ac:dyDescent="0.25">
      <c r="A273" s="47">
        <f>'S3 M2 EMIC'!B275</f>
        <v>0</v>
      </c>
      <c r="B273" s="47">
        <f>'S3 M2 EMIC'!C275</f>
        <v>0</v>
      </c>
      <c r="C273" s="46">
        <f>'S3 M2 EMIC'!F275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1"/>
    </row>
    <row r="274" spans="1:20" ht="30.6" customHeight="1" x14ac:dyDescent="0.25">
      <c r="A274" s="47">
        <f>'S3 M2 EMIC'!B276</f>
        <v>0</v>
      </c>
      <c r="B274" s="47">
        <f>'S3 M2 EMIC'!C276</f>
        <v>0</v>
      </c>
      <c r="C274" s="46">
        <f>'S3 M2 EMIC'!F276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1"/>
    </row>
    <row r="275" spans="1:20" ht="30.6" customHeight="1" x14ac:dyDescent="0.25">
      <c r="A275" s="47">
        <f>'S3 M2 EMIC'!B277</f>
        <v>0</v>
      </c>
      <c r="B275" s="47">
        <f>'S3 M2 EMIC'!C277</f>
        <v>0</v>
      </c>
      <c r="C275" s="46">
        <f>'S3 M2 EMIC'!F277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1"/>
    </row>
    <row r="276" spans="1:20" ht="30.6" customHeight="1" x14ac:dyDescent="0.25">
      <c r="A276" s="47">
        <f>'S3 M2 EMIC'!B278</f>
        <v>0</v>
      </c>
      <c r="B276" s="47">
        <f>'S3 M2 EMIC'!C278</f>
        <v>0</v>
      </c>
      <c r="C276" s="46">
        <f>'S3 M2 EMIC'!F278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1"/>
    </row>
    <row r="277" spans="1:20" ht="30.6" customHeight="1" x14ac:dyDescent="0.25">
      <c r="A277" s="47">
        <f>'S3 M2 EMIC'!B279</f>
        <v>0</v>
      </c>
      <c r="B277" s="47">
        <f>'S3 M2 EMIC'!C279</f>
        <v>0</v>
      </c>
      <c r="C277" s="46">
        <f>'S3 M2 EMIC'!F279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1"/>
    </row>
    <row r="278" spans="1:20" ht="30.6" customHeight="1" x14ac:dyDescent="0.25">
      <c r="A278" s="47">
        <f>'S3 M2 EMIC'!B280</f>
        <v>0</v>
      </c>
      <c r="B278" s="47">
        <f>'S3 M2 EMIC'!C280</f>
        <v>0</v>
      </c>
      <c r="C278" s="46">
        <f>'S3 M2 EMIC'!F280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1"/>
    </row>
    <row r="279" spans="1:20" ht="30.6" customHeight="1" x14ac:dyDescent="0.25">
      <c r="A279" s="47">
        <f>'S3 M2 EMIC'!B281</f>
        <v>0</v>
      </c>
      <c r="B279" s="47">
        <f>'S3 M2 EMIC'!C281</f>
        <v>0</v>
      </c>
      <c r="C279" s="46">
        <f>'S3 M2 EMIC'!F281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1"/>
    </row>
    <row r="280" spans="1:20" ht="30.6" customHeight="1" x14ac:dyDescent="0.25">
      <c r="A280" s="47">
        <f>'S3 M2 EMIC'!B282</f>
        <v>0</v>
      </c>
      <c r="B280" s="47">
        <f>'S3 M2 EMIC'!C282</f>
        <v>0</v>
      </c>
      <c r="C280" s="46">
        <f>'S3 M2 EMIC'!F282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1"/>
    </row>
    <row r="281" spans="1:20" ht="30.6" customHeight="1" x14ac:dyDescent="0.25">
      <c r="A281" s="47">
        <f>'S3 M2 EMIC'!B283</f>
        <v>0</v>
      </c>
      <c r="B281" s="47">
        <f>'S3 M2 EMIC'!C283</f>
        <v>0</v>
      </c>
      <c r="C281" s="46">
        <f>'S3 M2 EMIC'!F283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1"/>
    </row>
    <row r="282" spans="1:20" ht="30.6" customHeight="1" x14ac:dyDescent="0.25">
      <c r="A282" s="47">
        <f>'S3 M2 EMIC'!B284</f>
        <v>0</v>
      </c>
      <c r="B282" s="47">
        <f>'S3 M2 EMIC'!C284</f>
        <v>0</v>
      </c>
      <c r="C282" s="46">
        <f>'S3 M2 EMIC'!F284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1"/>
    </row>
    <row r="283" spans="1:20" ht="30.6" customHeight="1" x14ac:dyDescent="0.25">
      <c r="A283" s="47">
        <f>'S3 M2 EMIC'!B285</f>
        <v>0</v>
      </c>
      <c r="B283" s="47">
        <f>'S3 M2 EMIC'!C285</f>
        <v>0</v>
      </c>
      <c r="C283" s="46">
        <f>'S3 M2 EMIC'!F285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1"/>
    </row>
    <row r="284" spans="1:20" ht="30.6" customHeight="1" x14ac:dyDescent="0.25">
      <c r="A284" s="47">
        <f>'S3 M2 EMIC'!B286</f>
        <v>0</v>
      </c>
      <c r="B284" s="47">
        <f>'S3 M2 EMIC'!C286</f>
        <v>0</v>
      </c>
      <c r="C284" s="46">
        <f>'S3 M2 EMIC'!F286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1"/>
    </row>
    <row r="285" spans="1:20" ht="30.6" customHeight="1" x14ac:dyDescent="0.25">
      <c r="A285" s="47">
        <f>'S3 M2 EMIC'!B287</f>
        <v>0</v>
      </c>
      <c r="B285" s="47">
        <f>'S3 M2 EMIC'!C287</f>
        <v>0</v>
      </c>
      <c r="C285" s="46">
        <f>'S3 M2 EMIC'!F287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1"/>
    </row>
    <row r="286" spans="1:20" ht="30.6" customHeight="1" x14ac:dyDescent="0.25">
      <c r="A286" s="47">
        <f>'S3 M2 EMIC'!B288</f>
        <v>0</v>
      </c>
      <c r="B286" s="47">
        <f>'S3 M2 EMIC'!C288</f>
        <v>0</v>
      </c>
      <c r="C286" s="46">
        <f>'S3 M2 EMIC'!F288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1"/>
    </row>
    <row r="287" spans="1:20" ht="30.6" customHeight="1" x14ac:dyDescent="0.25">
      <c r="A287" s="47">
        <f>'S3 M2 EMIC'!B289</f>
        <v>0</v>
      </c>
      <c r="B287" s="47">
        <f>'S3 M2 EMIC'!C289</f>
        <v>0</v>
      </c>
      <c r="C287" s="46">
        <f>'S3 M2 EMIC'!F289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1"/>
    </row>
    <row r="288" spans="1:20" ht="30.6" customHeight="1" x14ac:dyDescent="0.25">
      <c r="A288" s="47">
        <f>'S3 M2 EMIC'!B290</f>
        <v>0</v>
      </c>
      <c r="B288" s="47">
        <f>'S3 M2 EMIC'!C290</f>
        <v>0</v>
      </c>
      <c r="C288" s="46">
        <f>'S3 M2 EMIC'!F290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1"/>
    </row>
    <row r="289" spans="1:20" ht="30.6" customHeight="1" x14ac:dyDescent="0.25">
      <c r="A289" s="47">
        <f>'S3 M2 EMIC'!B291</f>
        <v>0</v>
      </c>
      <c r="B289" s="47">
        <f>'S3 M2 EMIC'!C291</f>
        <v>0</v>
      </c>
      <c r="C289" s="46">
        <f>'S3 M2 EMIC'!F291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1"/>
    </row>
    <row r="290" spans="1:20" ht="30.6" customHeight="1" x14ac:dyDescent="0.25">
      <c r="A290" s="47">
        <f>'S3 M2 EMIC'!B292</f>
        <v>0</v>
      </c>
      <c r="B290" s="47">
        <f>'S3 M2 EMIC'!C292</f>
        <v>0</v>
      </c>
      <c r="C290" s="46">
        <f>'S3 M2 EMIC'!F292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1"/>
    </row>
    <row r="291" spans="1:20" ht="30.6" customHeight="1" x14ac:dyDescent="0.25">
      <c r="A291" s="47">
        <f>'S3 M2 EMIC'!B293</f>
        <v>0</v>
      </c>
      <c r="B291" s="47">
        <f>'S3 M2 EMIC'!C293</f>
        <v>0</v>
      </c>
      <c r="C291" s="46">
        <f>'S3 M2 EMIC'!F293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1"/>
    </row>
    <row r="292" spans="1:20" ht="30.6" customHeight="1" x14ac:dyDescent="0.25">
      <c r="A292" s="47">
        <f>'S3 M2 EMIC'!B294</f>
        <v>0</v>
      </c>
      <c r="B292" s="47">
        <f>'S3 M2 EMIC'!C294</f>
        <v>0</v>
      </c>
      <c r="C292" s="46">
        <f>'S3 M2 EMIC'!F294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1"/>
    </row>
    <row r="293" spans="1:20" ht="30.6" customHeight="1" x14ac:dyDescent="0.25">
      <c r="A293" s="47">
        <f>'S3 M2 EMIC'!B295</f>
        <v>0</v>
      </c>
      <c r="B293" s="47">
        <f>'S3 M2 EMIC'!C295</f>
        <v>0</v>
      </c>
      <c r="C293" s="46">
        <f>'S3 M2 EMIC'!F295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1"/>
    </row>
    <row r="294" spans="1:20" ht="30.6" customHeight="1" x14ac:dyDescent="0.25">
      <c r="A294" s="47">
        <f>'S3 M2 EMIC'!B296</f>
        <v>0</v>
      </c>
      <c r="B294" s="47">
        <f>'S3 M2 EMIC'!C296</f>
        <v>0</v>
      </c>
      <c r="C294" s="46">
        <f>'S3 M2 EMIC'!F296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1"/>
    </row>
    <row r="295" spans="1:20" ht="30.6" customHeight="1" x14ac:dyDescent="0.25">
      <c r="A295" s="47">
        <f>'S3 M2 EMIC'!B297</f>
        <v>0</v>
      </c>
      <c r="B295" s="47">
        <f>'S3 M2 EMIC'!C297</f>
        <v>0</v>
      </c>
      <c r="C295" s="46">
        <f>'S3 M2 EMIC'!F297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  <c r="T295" s="1"/>
    </row>
    <row r="296" spans="1:20" ht="30.6" customHeight="1" x14ac:dyDescent="0.25">
      <c r="A296" s="47">
        <f>'S3 M2 EMIC'!B298</f>
        <v>0</v>
      </c>
      <c r="B296" s="47">
        <f>'S3 M2 EMIC'!C298</f>
        <v>0</v>
      </c>
      <c r="C296" s="46">
        <f>'S3 M2 EMIC'!F298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  <c r="T296" s="1"/>
    </row>
    <row r="297" spans="1:20" ht="30.6" customHeight="1" x14ac:dyDescent="0.25">
      <c r="A297" s="47">
        <f>'S3 M2 EMIC'!B299</f>
        <v>0</v>
      </c>
      <c r="B297" s="47">
        <f>'S3 M2 EMIC'!C299</f>
        <v>0</v>
      </c>
      <c r="C297" s="46">
        <f>'S3 M2 EMIC'!F299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  <c r="T297" s="1"/>
    </row>
    <row r="298" spans="1:20" ht="30.6" customHeight="1" x14ac:dyDescent="0.25">
      <c r="A298" s="47">
        <f>'S3 M2 EMIC'!B300</f>
        <v>0</v>
      </c>
      <c r="B298" s="47">
        <f>'S3 M2 EMIC'!C300</f>
        <v>0</v>
      </c>
      <c r="C298" s="46">
        <f>'S3 M2 EMIC'!F300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  <c r="T298" s="1"/>
    </row>
    <row r="299" spans="1:20" ht="30.6" customHeight="1" x14ac:dyDescent="0.25">
      <c r="A299" s="47">
        <f>'S3 M2 EMIC'!B301</f>
        <v>0</v>
      </c>
      <c r="B299" s="47">
        <f>'S3 M2 EMIC'!C301</f>
        <v>0</v>
      </c>
      <c r="C299" s="46">
        <f>'S3 M2 EMIC'!F301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  <c r="T299" s="1"/>
    </row>
    <row r="300" spans="1:20" ht="30.6" customHeight="1" x14ac:dyDescent="0.25">
      <c r="A300" s="47">
        <f>'S3 M2 EMIC'!B302</f>
        <v>0</v>
      </c>
      <c r="B300" s="47">
        <f>'S3 M2 EMIC'!C302</f>
        <v>0</v>
      </c>
      <c r="C300" s="46">
        <f>'S3 M2 EMIC'!F302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  <c r="T300" s="1"/>
    </row>
  </sheetData>
  <sheetProtection algorithmName="SHA-512" hashValue="f/y8Kn2w7jz6xxs+kyokmakrNewkAjxUGw9AXOfxKFUrQGHWp2/SOFqYRKqCiAbaEtXrl6xDliVoOsLvbfjdjA==" saltValue="5iB5naa2GXUokVRZuJjDIA==" spinCount="100000" sheet="1"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01:A999">
    <cfRule type="expression" dxfId="45" priority="7">
      <formula>$C1="Parcours Pédagogique"</formula>
    </cfRule>
    <cfRule type="expression" dxfId="44" priority="8">
      <formula>$C1="BLOC"</formula>
    </cfRule>
    <cfRule type="expression" dxfId="43" priority="9">
      <formula>$C1="OPTION"</formula>
    </cfRule>
  </conditionalFormatting>
  <conditionalFormatting sqref="A18:T18 A35:S300 A19:C34 L19:S34">
    <cfRule type="expression" dxfId="42" priority="16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41" priority="13">
      <formula>$D1="Modification"</formula>
    </cfRule>
    <cfRule type="expression" dxfId="40" priority="14">
      <formula>$D1="Création"</formula>
    </cfRule>
    <cfRule type="expression" dxfId="39" priority="15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38" priority="12">
      <formula>$D1="Modification MCC"</formula>
    </cfRule>
  </conditionalFormatting>
  <conditionalFormatting sqref="J1:J18 J35:J999">
    <cfRule type="expression" dxfId="37" priority="4">
      <formula>$I1="NON"</formula>
    </cfRule>
  </conditionalFormatting>
  <conditionalFormatting sqref="L18:L300">
    <cfRule type="expression" dxfId="36" priority="10">
      <formula>$K18="CT (Contrôle terminal)"</formula>
    </cfRule>
    <cfRule type="expression" dxfId="35" priority="11">
      <formula>$K18="CCI (CC Intégral)"</formula>
    </cfRule>
  </conditionalFormatting>
  <conditionalFormatting sqref="M1:M999">
    <cfRule type="expression" dxfId="34" priority="6">
      <formula>$K1="CT (Contrôle terminal)"</formula>
    </cfRule>
  </conditionalFormatting>
  <conditionalFormatting sqref="N1:O999">
    <cfRule type="expression" dxfId="33" priority="3">
      <formula>$K1="CCI (CC Intégral)"</formula>
    </cfRule>
  </conditionalFormatting>
  <conditionalFormatting sqref="P19:S300">
    <cfRule type="expression" dxfId="32" priority="5">
      <formula>$H$15="Session Unique"</formula>
    </cfRule>
  </conditionalFormatting>
  <conditionalFormatting sqref="Q1:R999">
    <cfRule type="expression" dxfId="31" priority="1">
      <formula>$P1="Autres"</formula>
    </cfRule>
  </conditionalFormatting>
  <conditionalFormatting sqref="S1:S999 T18">
    <cfRule type="expression" dxfId="30" priority="2">
      <formula>$P1="CT (Contrôle terminal)"</formula>
    </cfRule>
  </conditionalFormatting>
  <conditionalFormatting sqref="A18:T18 A35:S300 A19:C34 L19:S34">
    <cfRule type="expression" dxfId="29" priority="17">
      <formula>$C18="Modification"</formula>
    </cfRule>
    <cfRule type="expression" dxfId="28" priority="18">
      <formula>$C18="Création"</formula>
    </cfRule>
    <cfRule type="expression" dxfId="27" priority="19">
      <formula>$C18="Fermeture"</formula>
    </cfRule>
  </conditionalFormatting>
  <dataValidations count="6">
    <dataValidation type="list" allowBlank="1" showInputMessage="1" showErrorMessage="1" sqref="E35:I300" xr:uid="{B7F2C563-F38D-45A5-ABA9-1C9520C0B551}">
      <formula1>"OUI, NON"</formula1>
    </dataValidation>
    <dataValidation type="list" allowBlank="1" showInputMessage="1" showErrorMessage="1" sqref="P19:P300" xr:uid="{DD205B7F-2E46-4135-86FE-20E3C67F440C}">
      <formula1>"CT (Contrôle terminal), Autres"</formula1>
    </dataValidation>
    <dataValidation type="list" allowBlank="1" showInputMessage="1" showErrorMessage="1" sqref="D1:D6" xr:uid="{E354724C-C880-40B7-847D-C2C8C96540C3}">
      <formula1>"Obligatoire, Facultatif, Complémentaire"</formula1>
    </dataValidation>
    <dataValidation type="list" allowBlank="1" showInputMessage="1" showErrorMessage="1" sqref="C19:C300" xr:uid="{B82F9B93-1546-40E4-AC41-2E6C2C3707AC}">
      <formula1>"Modification MCC"</formula1>
    </dataValidation>
    <dataValidation type="list" allowBlank="1" showInputMessage="1" showErrorMessage="1" sqref="K35:K300" xr:uid="{B07AA8A7-33BD-4770-AA7D-08AB0828F885}">
      <formula1>List_Controle2</formula1>
    </dataValidation>
    <dataValidation type="list" allowBlank="1" showInputMessage="1" showErrorMessage="1" sqref="Q19:Q300 N19:N300" xr:uid="{AF86C670-DA4D-41EB-A944-9DFF99BF5C6A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c3e020-fc66-437b-b303-2fd699dc3af2">
      <Terms xmlns="http://schemas.microsoft.com/office/infopath/2007/PartnerControls"/>
    </lcf76f155ced4ddcb4097134ff3c332f>
    <TaxCatchAll xmlns="aed399cb-1f1a-4adb-bc0c-c21a8083799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72c3e020-fc66-437b-b303-2fd699dc3af2"/>
    <ds:schemaRef ds:uri="aed399cb-1f1a-4adb-bc0c-c21a8083799a"/>
  </ds:schemaRefs>
</ds:datastoreItem>
</file>

<file path=customXml/itemProps2.xml><?xml version="1.0" encoding="utf-8"?>
<ds:datastoreItem xmlns:ds="http://schemas.openxmlformats.org/officeDocument/2006/customXml" ds:itemID="{D82A6B93-6672-4D93-86D1-ABBDBC4EDC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d399cb-1f1a-4adb-bc0c-c21a8083799a"/>
    <ds:schemaRef ds:uri="72c3e020-fc66-437b-b303-2fd699dc3a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29</vt:i4>
      </vt:variant>
    </vt:vector>
  </HeadingPairs>
  <TitlesOfParts>
    <vt:vector size="40" baseType="lpstr">
      <vt:lpstr>Listes</vt:lpstr>
      <vt:lpstr>Calcul</vt:lpstr>
      <vt:lpstr>Fiche Générale</vt:lpstr>
      <vt:lpstr>S1 M1 EMIC</vt:lpstr>
      <vt:lpstr>S1 MCC</vt:lpstr>
      <vt:lpstr>S2 M1 EMIC</vt:lpstr>
      <vt:lpstr>S2 MCC</vt:lpstr>
      <vt:lpstr>S3 M2 EMIC</vt:lpstr>
      <vt:lpstr>S3 MCC</vt:lpstr>
      <vt:lpstr>S4 M2 EMIC</vt:lpstr>
      <vt:lpstr>S4 MCC</vt:lpstr>
      <vt:lpstr>CREATES</vt:lpstr>
      <vt:lpstr>CREATES_Antenne</vt:lpstr>
      <vt:lpstr>DS4H</vt:lpstr>
      <vt:lpstr>DS4H_Antenne</vt:lpstr>
      <vt:lpstr>ELMI</vt:lpstr>
      <vt:lpstr>ELMI_Antenne</vt:lpstr>
      <vt:lpstr>HEALTHY</vt:lpstr>
      <vt:lpstr>HEALTHY_Antenne</vt:lpstr>
      <vt:lpstr>IAE</vt:lpstr>
      <vt:lpstr>IDPD</vt:lpstr>
      <vt:lpstr>INSPE</vt:lpstr>
      <vt:lpstr>LEXSOCIETE</vt:lpstr>
      <vt:lpstr>LEXSOCIETE_Antenne</vt:lpstr>
      <vt:lpstr>LIFE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ODYSSEE</vt:lpstr>
      <vt:lpstr>ODYSSEE_Antenne</vt:lpstr>
      <vt:lpstr>POLYTECH_SOPHIA</vt:lpstr>
      <vt:lpstr>SPECTRUM</vt:lpstr>
      <vt:lpstr>SPECTRUM_ANTENNE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Ophelie Lecuyer</cp:lastModifiedBy>
  <cp:revision/>
  <dcterms:created xsi:type="dcterms:W3CDTF">2022-09-27T13:03:25Z</dcterms:created>
  <dcterms:modified xsi:type="dcterms:W3CDTF">2024-04-29T10:01:24Z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