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sergemilan/Desktop/"/>
    </mc:Choice>
  </mc:AlternateContent>
  <xr:revisionPtr revIDLastSave="0" documentId="13_ncr:1_{C8FCA607-F6ED-DF42-9498-A8E71C0B33B1}" xr6:coauthVersionLast="47" xr6:coauthVersionMax="47" xr10:uidLastSave="{00000000-0000-0000-0000-000000000000}"/>
  <bookViews>
    <workbookView xWindow="1080" yWindow="1820" windowWidth="28800" windowHeight="15840" activeTab="4" xr2:uid="{00000000-000D-0000-FFFF-FFFF00000000}"/>
  </bookViews>
  <sheets>
    <sheet name="Fiche générale" sheetId="6" r:id="rId1"/>
    <sheet name="ANNEE 1" sheetId="32" r:id="rId2"/>
    <sheet name="ANNEE 1bis" sheetId="47" r:id="rId3"/>
    <sheet name="ANNEE 2" sheetId="48" r:id="rId4"/>
    <sheet name="ANNEE 2bis" sheetId="49" r:id="rId5"/>
    <sheet name="Listes" sheetId="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'ANNEE 1'!$1:$16</definedName>
    <definedName name="_xlnm.Print_Titles" localSheetId="2">'ANNEE 1bis'!$1:$16</definedName>
    <definedName name="_xlnm.Print_Titles" localSheetId="3">'ANNEE 2'!$1:$16</definedName>
    <definedName name="_xlnm.Print_Titles" localSheetId="4">'ANNEE 2bis'!$1:$16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 localSheetId="2">[1]Listes!$A$7:$E$7</definedName>
    <definedName name="liste_cmp" localSheetId="3">[1]Listes!$A$7:$E$7</definedName>
    <definedName name="liste_cmp" localSheetId="4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 localSheetId="2">[1]Listes!$C$2:$C$4</definedName>
    <definedName name="liste_nature_controle" localSheetId="3">[1]Listes!$C$2:$C$4</definedName>
    <definedName name="liste_nature_controle" localSheetId="4">[1]Listes!$C$2:$C$4</definedName>
    <definedName name="liste_nature_controle">Listes!$C$2:$C$4</definedName>
    <definedName name="liste_type_controle" localSheetId="1">[1]Listes!$A$2:$A$4</definedName>
    <definedName name="liste_type_controle" localSheetId="2">[1]Listes!$A$2:$A$4</definedName>
    <definedName name="liste_type_controle" localSheetId="3">[1]Listes!$A$2:$A$4</definedName>
    <definedName name="liste_type_controle" localSheetId="4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 localSheetId="2">[1]Listes!$E$2:$E$3</definedName>
    <definedName name="Nature_ELP" localSheetId="3">[1]Listes!$E$2:$E$3</definedName>
    <definedName name="Nature_ELP" localSheetId="4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 localSheetId="2">#REF!</definedName>
    <definedName name="tab_cmp" localSheetId="3">#REF!</definedName>
    <definedName name="tab_cmp" localSheetId="4">#REF!</definedName>
    <definedName name="tab_cmp">#REF!</definedName>
    <definedName name="tab_code_dip" localSheetId="1">[1]Listes!$A$31:$B$57</definedName>
    <definedName name="tab_code_dip" localSheetId="2">[1]Listes!$A$31:$B$57</definedName>
    <definedName name="tab_code_dip" localSheetId="3">[1]Listes!$A$31:$B$57</definedName>
    <definedName name="tab_code_dip" localSheetId="4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49" l="1"/>
  <c r="B3" i="49"/>
  <c r="B2" i="49"/>
  <c r="K15" i="48"/>
  <c r="B3" i="48"/>
  <c r="B2" i="48"/>
  <c r="K15" i="47"/>
  <c r="B3" i="47"/>
  <c r="B2" i="47"/>
  <c r="B4" i="49"/>
  <c r="K15" i="32"/>
  <c r="B3" i="32"/>
  <c r="B2" i="32"/>
  <c r="B4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Saisir 6 lorsque la nature est UE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<sst xmlns="http://schemas.openxmlformats.org/spreadsheetml/2006/main" count="419" uniqueCount="132">
  <si>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</si>
  <si>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</si>
  <si>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</si>
  <si>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</si>
  <si>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</si>
  <si>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</si>
  <si>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</si>
  <si>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</si>
  <si>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</si>
  <si>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</si>
  <si>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</si>
  <si>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</si>
  <si>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</si>
  <si>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</si>
  <si>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</si>
  <si>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</si>
  <si>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</si>
  <si>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</si>
  <si>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</si>
  <si>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</si>
  <si>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</si>
  <si>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</si>
  <si>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</si>
  <si>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</si>
  <si>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</si>
  <si>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</si>
  <si>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</si>
  <si>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</si>
  <si>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</si>
  <si>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</si>
  <si>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</si>
  <si>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</si>
  <si>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</si>
  <si>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</si>
  <si>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</si>
  <si>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</si>
  <si>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</si>
  <si>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</si>
  <si>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</si>
  <si>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</si>
  <si>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</si>
  <si>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</si>
  <si>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</si>
  <si>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</si>
  <si>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</si>
  <si>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</si>
  <si>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</si>
  <si>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</si>
  <si>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</si>
  <si>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</si>
  <si>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</si>
  <si>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</si>
  <si>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</si>
  <si>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</si>
  <si>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</si>
  <si>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</si>
  <si>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</si>
  <si>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</si>
  <si>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</si>
  <si>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</si>
  <si>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</si>
  <si>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</si>
  <si>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</si>
  <si>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</si>
  <si>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</si>
  <si>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</si>
  <si>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</si>
  <si>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</si>
  <si>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</si>
  <si>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</si>
  <si>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</si>
  <si>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</si>
  <si>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</si>
  <si>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</si>
  <si>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</si>
  <si>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</si>
  <si>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</si>
  <si>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</si>
  <si>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</si>
  <si>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</si>
  <si>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</si>
  <si>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</si>
  <si>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</si>
  <si>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</si>
  <si>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</si>
  <si>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Type Diplôme :  DU/DIU/DE</t>
  </si>
  <si>
    <t>IMREDD</t>
  </si>
  <si>
    <t>Session unique</t>
  </si>
  <si>
    <t>Oui compensation entre ECUE</t>
  </si>
  <si>
    <t>Oui compensation entre UE</t>
  </si>
  <si>
    <t>Oui compensation entre semestres</t>
  </si>
  <si>
    <t>Possible</t>
  </si>
  <si>
    <t>UECM INTRODUCTION A LA NARRATOLOGIE</t>
  </si>
  <si>
    <t>ATELIERS d'ECRITURE 1</t>
  </si>
  <si>
    <t>ENGLISH &amp; FRENCH FILMWRITING 1</t>
  </si>
  <si>
    <t>NARRATIONS &amp; PRODUCTIONS AUDIOVISUELLES 1</t>
  </si>
  <si>
    <t>OUTILS de l'ENTREPREUNARIAT 1 (Propriété Intellectuelle)</t>
  </si>
  <si>
    <t>UE CLASSIQUES DU CINEMA 1</t>
  </si>
  <si>
    <t>Ecritures dialoguées</t>
  </si>
  <si>
    <t>Script Writing</t>
  </si>
  <si>
    <t xml:space="preserve">Pitch &amp; Script </t>
  </si>
  <si>
    <t>Littérature et Théâtre </t>
  </si>
  <si>
    <t xml:space="preserve">Atelier de micro-récits </t>
  </si>
  <si>
    <t>Oui</t>
  </si>
  <si>
    <t>UE ECRITURE DOCUMENTAIRE</t>
  </si>
  <si>
    <t>ATELIERS d'ECRITURE 2</t>
  </si>
  <si>
    <t>ENGLISH &amp; FRENCH FILMWRITING 2</t>
  </si>
  <si>
    <t>NARRATIONS &amp; PRODUCTIONS AUDIOVISUELLES 2</t>
  </si>
  <si>
    <t>UE CLASSIQUES DU CINEMA 2</t>
  </si>
  <si>
    <t>Storyboarding</t>
  </si>
  <si>
    <t>Pitch &amp; Script</t>
  </si>
  <si>
    <t>Montage et narration filmique</t>
  </si>
  <si>
    <t>ATELIERS d'ECRITURE 3</t>
  </si>
  <si>
    <t>ENGLISH &amp; FRENCH FILMWRITING 3</t>
  </si>
  <si>
    <t>NARRATIONS &amp; PRODUCTIONS AUDIOVISUELLES 3</t>
  </si>
  <si>
    <t>MANAGEMENT des ICC</t>
  </si>
  <si>
    <t>UE CLASSIQUES DU CINEMA 3</t>
  </si>
  <si>
    <t>Economie des courts-métrages</t>
  </si>
  <si>
    <t>Masterclass</t>
  </si>
  <si>
    <t>Option STAGE &amp; SCENARIO</t>
  </si>
  <si>
    <t>OU BIEN</t>
  </si>
  <si>
    <t xml:space="preserve">Scénario ou bible  </t>
  </si>
  <si>
    <t xml:space="preserve">Rapport de stage + séminaire </t>
  </si>
  <si>
    <t>Financement des films de fiction pour le cinéma</t>
  </si>
  <si>
    <t>Film Production Workshop</t>
  </si>
  <si>
    <t>RESIDENCE d'écriture</t>
  </si>
  <si>
    <t>Option RESIDENCE &amp; SCENARIO  (sur dossier)</t>
  </si>
  <si>
    <t>Oui pour chacune des 3 ECUE ateliers d'écriture des 3 premiers semestres ( si note inférieure à 10/20) : Ecritures dialoguées, Pitch &amp; Script, Scriptwriting</t>
  </si>
  <si>
    <t>Humanités et Industries Creatives</t>
  </si>
  <si>
    <t>Script Analysis</t>
  </si>
  <si>
    <t>BONUS CULTURE</t>
  </si>
  <si>
    <t>ARTS &amp; ENTREPRENEURSHIP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</si>
</sst>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3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charset val="1"/>
    </font>
    <font>
      <b/>
      <sz val="11"/>
      <name val="Calibri (Corps)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3" xfId="0" applyBorder="1"/>
    <xf numFmtId="0" fontId="1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Protection="1"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30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Protection="1"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21" fillId="0" borderId="8" xfId="1" applyBorder="1"/>
    <xf numFmtId="0" fontId="21" fillId="0" borderId="5" xfId="1" applyBorder="1"/>
    <xf numFmtId="0" fontId="21" fillId="0" borderId="6" xfId="1" applyBorder="1"/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1" fillId="0" borderId="11" xfId="1" applyBorder="1" applyProtection="1">
      <protection locked="0"/>
    </xf>
    <xf numFmtId="0" fontId="21" fillId="0" borderId="12" xfId="1" applyBorder="1" applyProtection="1">
      <protection locked="0"/>
    </xf>
    <xf numFmtId="0" fontId="21" fillId="0" borderId="13" xfId="1" applyBorder="1" applyProtection="1"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19" fillId="2" borderId="0" xfId="0" applyFont="1" applyFill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20" fontId="0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9" xfId="0" applyFont="1" applyBorder="1" applyProtection="1"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36" fillId="2" borderId="11" xfId="0" applyFont="1" applyFill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11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firstButton="1" fmlaLink="$A$1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A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firstButton="1" fmlaLink="$A$1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2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2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2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4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4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4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-my.sharepoint.com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milan/Library/Containers/com.microsoft.Excel/Data/Documents/Volumes\Mes%20Documents\DEVE\Cellule%20APOGEE\2018%20MODULO\MCC\D:\Volumes\Mes%20Documents\DEVE\Cellule%20APOGEE\2018%20MODULO\MCC\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beluafi/Desktop/DOC%2520Maquette%2520-%2520MCC/MCC-Portail%2520&amp;%2520L1%25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EVE/Cellule%2520APOGEE/2018%2520MODULO/MCC/Mod&#232;le%2520MCC-%2520L1%2520L2%2520double%25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A17" sqref="A17:I17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customWidth="1"/>
  </cols>
  <sheetData>
    <row r="1" spans="1:10" ht="24" x14ac:dyDescent="0.3">
      <c r="A1" s="92" t="s">
        <v>68</v>
      </c>
      <c r="B1" s="93"/>
      <c r="C1" s="94"/>
      <c r="D1" s="94"/>
      <c r="E1" s="94"/>
      <c r="F1" s="94"/>
      <c r="G1" s="94"/>
      <c r="H1" s="94"/>
      <c r="I1" s="95"/>
      <c r="J1" s="17"/>
    </row>
    <row r="2" spans="1:10" s="10" customFormat="1" ht="25" customHeight="1" x14ac:dyDescent="0.35">
      <c r="A2" s="20" t="s">
        <v>26</v>
      </c>
      <c r="B2" s="50" t="s">
        <v>69</v>
      </c>
      <c r="C2" s="91"/>
      <c r="D2" s="91"/>
      <c r="E2" s="91"/>
      <c r="F2" s="91"/>
      <c r="G2" s="91"/>
      <c r="H2" s="91"/>
      <c r="I2" s="91"/>
      <c r="J2" s="11"/>
    </row>
    <row r="3" spans="1:10" s="9" customFormat="1" ht="25" customHeight="1" x14ac:dyDescent="0.35">
      <c r="A3" s="21" t="s">
        <v>24</v>
      </c>
      <c r="B3" s="96" t="s">
        <v>128</v>
      </c>
      <c r="C3" s="97"/>
      <c r="D3" s="97"/>
      <c r="E3" s="97"/>
      <c r="F3" s="97"/>
      <c r="G3" s="97"/>
      <c r="H3" s="97"/>
      <c r="I3" s="98"/>
      <c r="J3" s="18"/>
    </row>
    <row r="4" spans="1:10" s="9" customFormat="1" ht="25" customHeight="1" x14ac:dyDescent="0.35">
      <c r="A4" s="20" t="s">
        <v>83</v>
      </c>
      <c r="B4" s="51" t="s">
        <v>87</v>
      </c>
      <c r="C4" s="16" t="s">
        <v>60</v>
      </c>
      <c r="D4" s="19"/>
      <c r="E4" s="19"/>
      <c r="F4" s="19"/>
      <c r="G4" s="19"/>
      <c r="H4" s="19"/>
      <c r="I4" s="19"/>
      <c r="J4" s="18"/>
    </row>
    <row r="5" spans="1:10" ht="20" customHeight="1" x14ac:dyDescent="0.2">
      <c r="A5" s="99" t="s">
        <v>32</v>
      </c>
      <c r="B5" s="100"/>
      <c r="C5" s="100"/>
      <c r="D5" s="100"/>
      <c r="E5" s="100"/>
      <c r="F5" s="100"/>
      <c r="G5" s="100"/>
      <c r="H5" s="100"/>
      <c r="I5" s="101"/>
    </row>
    <row r="6" spans="1:10" x14ac:dyDescent="0.2">
      <c r="A6" s="13" t="s">
        <v>27</v>
      </c>
      <c r="B6" s="12"/>
      <c r="C6" s="12"/>
      <c r="D6" s="12"/>
      <c r="E6" s="12"/>
      <c r="F6" s="12"/>
      <c r="G6" s="12"/>
      <c r="H6" s="12"/>
      <c r="I6" s="12"/>
    </row>
    <row r="7" spans="1:10" x14ac:dyDescent="0.2">
      <c r="A7" s="102" t="s">
        <v>28</v>
      </c>
      <c r="B7" s="103"/>
      <c r="C7" s="103"/>
      <c r="D7" s="103"/>
      <c r="E7" s="103"/>
      <c r="F7" s="103"/>
      <c r="G7" s="103"/>
      <c r="H7" s="103"/>
      <c r="I7" s="104"/>
    </row>
    <row r="8" spans="1:10" s="9" customFormat="1" x14ac:dyDescent="0.2">
      <c r="A8" s="85" t="s">
        <v>88</v>
      </c>
      <c r="B8" s="86"/>
      <c r="C8" s="86"/>
      <c r="D8" s="86"/>
      <c r="E8" s="86"/>
      <c r="F8" s="86"/>
      <c r="G8" s="86"/>
      <c r="H8" s="86"/>
      <c r="I8" s="87"/>
    </row>
    <row r="9" spans="1:10" x14ac:dyDescent="0.2">
      <c r="A9" s="76"/>
      <c r="B9" s="77"/>
      <c r="C9" s="77"/>
      <c r="D9" s="77"/>
      <c r="E9" s="77"/>
      <c r="F9" s="77"/>
      <c r="G9" s="77"/>
      <c r="H9" s="77"/>
      <c r="I9" s="78"/>
    </row>
    <row r="10" spans="1:10" x14ac:dyDescent="0.2">
      <c r="A10" s="105" t="s">
        <v>29</v>
      </c>
      <c r="B10" s="106"/>
      <c r="C10" s="106"/>
      <c r="D10" s="106"/>
      <c r="E10" s="106"/>
      <c r="F10" s="106"/>
      <c r="G10" s="106"/>
      <c r="H10" s="106"/>
      <c r="I10" s="107"/>
    </row>
    <row r="11" spans="1:10" s="9" customFormat="1" x14ac:dyDescent="0.2">
      <c r="A11" s="85" t="s">
        <v>89</v>
      </c>
      <c r="B11" s="86"/>
      <c r="C11" s="86"/>
      <c r="D11" s="86"/>
      <c r="E11" s="86"/>
      <c r="F11" s="86"/>
      <c r="G11" s="86"/>
      <c r="H11" s="86"/>
      <c r="I11" s="87"/>
    </row>
    <row r="12" spans="1:10" x14ac:dyDescent="0.2">
      <c r="A12" s="76"/>
      <c r="B12" s="77"/>
      <c r="C12" s="77"/>
      <c r="D12" s="77"/>
      <c r="E12" s="77"/>
      <c r="F12" s="77"/>
      <c r="G12" s="77"/>
      <c r="H12" s="77"/>
      <c r="I12" s="78"/>
    </row>
    <row r="13" spans="1:10" s="14" customFormat="1" x14ac:dyDescent="0.2">
      <c r="A13" s="105" t="s">
        <v>30</v>
      </c>
      <c r="B13" s="106"/>
      <c r="C13" s="106"/>
      <c r="D13" s="106"/>
      <c r="E13" s="106"/>
      <c r="F13" s="106"/>
      <c r="G13" s="106"/>
      <c r="H13" s="106"/>
      <c r="I13" s="107"/>
    </row>
    <row r="14" spans="1:10" s="23" customFormat="1" x14ac:dyDescent="0.2">
      <c r="A14" s="85" t="s">
        <v>90</v>
      </c>
      <c r="B14" s="86"/>
      <c r="C14" s="86"/>
      <c r="D14" s="86"/>
      <c r="E14" s="86"/>
      <c r="F14" s="86"/>
      <c r="G14" s="86"/>
      <c r="H14" s="86"/>
      <c r="I14" s="87"/>
    </row>
    <row r="15" spans="1:10" x14ac:dyDescent="0.2">
      <c r="A15" s="76"/>
      <c r="B15" s="77"/>
      <c r="C15" s="77"/>
      <c r="D15" s="77"/>
      <c r="E15" s="77"/>
      <c r="F15" s="77"/>
      <c r="G15" s="77"/>
      <c r="H15" s="77"/>
      <c r="I15" s="78"/>
    </row>
    <row r="16" spans="1:10" s="14" customFormat="1" x14ac:dyDescent="0.2">
      <c r="A16" s="105" t="s">
        <v>31</v>
      </c>
      <c r="B16" s="106"/>
      <c r="C16" s="106"/>
      <c r="D16" s="106"/>
      <c r="E16" s="106"/>
      <c r="F16" s="106"/>
      <c r="G16" s="106"/>
      <c r="H16" s="106"/>
      <c r="I16" s="107"/>
    </row>
    <row r="17" spans="1:9" s="23" customFormat="1" x14ac:dyDescent="0.2">
      <c r="A17" s="160" t="s">
        <v>127</v>
      </c>
      <c r="B17" s="86"/>
      <c r="C17" s="86"/>
      <c r="D17" s="86"/>
      <c r="E17" s="86"/>
      <c r="F17" s="86"/>
      <c r="G17" s="86"/>
      <c r="H17" s="86"/>
      <c r="I17" s="87"/>
    </row>
    <row r="18" spans="1:9" x14ac:dyDescent="0.2">
      <c r="A18" s="157"/>
      <c r="B18" s="158"/>
      <c r="C18" s="158"/>
      <c r="D18" s="158"/>
      <c r="E18" s="158"/>
      <c r="F18" s="158"/>
      <c r="G18" s="158"/>
      <c r="H18" s="158"/>
      <c r="I18" s="159"/>
    </row>
    <row r="19" spans="1:9" ht="20" customHeight="1" x14ac:dyDescent="0.2">
      <c r="A19" s="79" t="s">
        <v>33</v>
      </c>
      <c r="B19" s="80"/>
      <c r="C19" s="80"/>
      <c r="D19" s="80"/>
      <c r="E19" s="80"/>
      <c r="F19" s="80"/>
      <c r="G19" s="80"/>
      <c r="H19" s="80"/>
      <c r="I19" s="81"/>
    </row>
    <row r="20" spans="1:9" s="9" customFormat="1" x14ac:dyDescent="0.2">
      <c r="A20" s="108" t="s">
        <v>91</v>
      </c>
      <c r="B20" s="109"/>
      <c r="C20" s="109"/>
      <c r="D20" s="109"/>
      <c r="E20" s="109"/>
      <c r="F20" s="109"/>
      <c r="G20" s="109"/>
      <c r="H20" s="109"/>
      <c r="I20" s="110"/>
    </row>
    <row r="21" spans="1:9" x14ac:dyDescent="0.2">
      <c r="A21" s="76"/>
      <c r="B21" s="77"/>
      <c r="C21" s="77"/>
      <c r="D21" s="77"/>
      <c r="E21" s="77"/>
      <c r="F21" s="77"/>
      <c r="G21" s="77"/>
      <c r="H21" s="77"/>
      <c r="I21" s="78"/>
    </row>
    <row r="22" spans="1:9" ht="20" customHeight="1" x14ac:dyDescent="0.2">
      <c r="A22" s="79" t="s">
        <v>56</v>
      </c>
      <c r="B22" s="80"/>
      <c r="C22" s="80"/>
      <c r="D22" s="80"/>
      <c r="E22" s="80"/>
      <c r="F22" s="80"/>
      <c r="G22" s="80"/>
      <c r="H22" s="80"/>
      <c r="I22" s="81"/>
    </row>
    <row r="23" spans="1:9" x14ac:dyDescent="0.2">
      <c r="A23" s="88" t="s">
        <v>84</v>
      </c>
      <c r="B23" s="89"/>
      <c r="C23" s="89"/>
      <c r="D23" s="89"/>
      <c r="E23" s="89"/>
      <c r="F23" s="89"/>
      <c r="G23" s="89"/>
      <c r="H23" s="89"/>
      <c r="I23" s="90"/>
    </row>
    <row r="24" spans="1:9" x14ac:dyDescent="0.2">
      <c r="A24" s="82"/>
      <c r="B24" s="83"/>
      <c r="C24" s="83"/>
      <c r="D24" s="83"/>
      <c r="E24" s="83"/>
      <c r="F24" s="83"/>
      <c r="G24" s="83"/>
      <c r="H24" s="83"/>
      <c r="I24" s="84"/>
    </row>
    <row r="25" spans="1:9" x14ac:dyDescent="0.2">
      <c r="A25" s="73"/>
      <c r="B25" s="74"/>
      <c r="C25" s="74"/>
      <c r="D25" s="74"/>
      <c r="E25" s="74"/>
      <c r="F25" s="74"/>
      <c r="G25" s="74"/>
      <c r="H25" s="74"/>
      <c r="I25" s="75"/>
    </row>
  </sheetData>
  <sheetProtection formatCells="0" formatColumns="0" formatRows="0"/>
  <dataConsolidate/>
  <mergeCells count="23"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6"/>
  <sheetViews>
    <sheetView showGridLines="0" showZeros="0" topLeftCell="A8" zoomScale="119" zoomScaleNormal="70" zoomScalePageLayoutView="85" workbookViewId="0">
      <selection activeCell="E37" sqref="E37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35.6640625" bestFit="1" customWidth="1"/>
  </cols>
  <sheetData>
    <row r="1" spans="1:18" ht="24" x14ac:dyDescent="0.3">
      <c r="A1" s="125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8" ht="20" customHeight="1" x14ac:dyDescent="0.2">
      <c r="A2" s="24" t="s">
        <v>26</v>
      </c>
      <c r="B2" s="126" t="str">
        <f>'Fiche générale'!B2</f>
        <v>EUR CREATES</v>
      </c>
      <c r="C2" s="126"/>
      <c r="D2" s="126"/>
      <c r="E2" s="126"/>
      <c r="F2"/>
      <c r="G2"/>
      <c r="H2"/>
      <c r="I2"/>
      <c r="J2"/>
      <c r="K2"/>
    </row>
    <row r="3" spans="1:18" ht="20" customHeight="1" x14ac:dyDescent="0.2">
      <c r="A3" s="24" t="s">
        <v>24</v>
      </c>
      <c r="B3" s="127" t="str">
        <f>'Fiche générale'!B3:I3</f>
        <v>Humanités et Industries Creatives</v>
      </c>
      <c r="C3" s="128"/>
      <c r="D3" s="128"/>
      <c r="E3" s="128"/>
      <c r="F3" s="128"/>
      <c r="G3" s="128"/>
      <c r="H3" s="128"/>
      <c r="I3" s="128"/>
      <c r="J3" s="129"/>
      <c r="K3"/>
    </row>
    <row r="4" spans="1:18" ht="20" customHeight="1" x14ac:dyDescent="0.25">
      <c r="A4" s="24" t="s">
        <v>17</v>
      </c>
      <c r="B4" s="25"/>
      <c r="C4" s="26" t="s">
        <v>57</v>
      </c>
      <c r="D4" s="130"/>
      <c r="E4" s="130"/>
      <c r="F4" s="131" t="s">
        <v>25</v>
      </c>
      <c r="G4" s="132"/>
      <c r="H4" s="133"/>
      <c r="I4" s="134"/>
      <c r="J4" s="134"/>
      <c r="K4" s="134"/>
      <c r="L4" s="134"/>
      <c r="M4" s="134"/>
      <c r="N4" s="135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36"/>
      <c r="E6" s="137"/>
      <c r="F6" s="131" t="s">
        <v>2</v>
      </c>
      <c r="G6" s="132"/>
      <c r="H6" s="138"/>
      <c r="I6" s="139"/>
      <c r="J6" s="139"/>
      <c r="K6" s="139"/>
      <c r="L6" s="139"/>
      <c r="M6" s="139"/>
      <c r="N6" s="140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41" t="s">
        <v>41</v>
      </c>
      <c r="F9" s="142"/>
      <c r="G9" s="141" t="s">
        <v>36</v>
      </c>
      <c r="H9" s="142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21" t="s">
        <v>40</v>
      </c>
      <c r="F10" s="122"/>
      <c r="G10" s="123"/>
      <c r="H10" s="124"/>
      <c r="I10"/>
      <c r="J10" s="31"/>
      <c r="K10" s="31"/>
      <c r="L10" s="31"/>
      <c r="M10" s="31"/>
      <c r="N10" s="31"/>
    </row>
    <row r="11" spans="1:18" ht="15" customHeight="1" x14ac:dyDescent="0.2">
      <c r="A11" s="32">
        <v>3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15"/>
      <c r="F13" s="115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16" t="s">
        <v>18</v>
      </c>
      <c r="K14" s="117"/>
      <c r="L14" s="118"/>
      <c r="M14" s="116" t="s">
        <v>19</v>
      </c>
      <c r="N14" s="118"/>
      <c r="O14" s="111" t="s">
        <v>65</v>
      </c>
      <c r="P14" s="112"/>
      <c r="Q14" s="113"/>
      <c r="R14" s="114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19" t="str">
        <f>IF(H17="CCI (CC Intégral)","CT pour les dispensés","Contrôle Terminal")</f>
        <v>CT pour les dispensés</v>
      </c>
      <c r="L15" s="120"/>
      <c r="M15" s="119" t="s">
        <v>21</v>
      </c>
      <c r="N15" s="120"/>
      <c r="O15" s="43" t="s">
        <v>67</v>
      </c>
      <c r="P15" s="56" t="s">
        <v>21</v>
      </c>
      <c r="Q15" s="57"/>
      <c r="R15" s="114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14"/>
    </row>
    <row r="17" spans="1:18" ht="15" customHeight="1" x14ac:dyDescent="0.2">
      <c r="A17" s="1" t="s">
        <v>0</v>
      </c>
      <c r="B17" s="145" t="s">
        <v>92</v>
      </c>
      <c r="C17" s="61"/>
      <c r="D17" s="61">
        <v>6</v>
      </c>
      <c r="E17" s="3">
        <v>1</v>
      </c>
      <c r="F17" s="3" t="s">
        <v>103</v>
      </c>
      <c r="G17" s="3" t="s">
        <v>103</v>
      </c>
      <c r="H17" s="3" t="s">
        <v>61</v>
      </c>
      <c r="I17" s="3"/>
      <c r="J17" s="1">
        <v>2</v>
      </c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"/>
      <c r="B18" s="145"/>
      <c r="C18" s="61"/>
      <c r="D18" s="61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1"/>
      <c r="B19" s="145"/>
      <c r="C19" s="61"/>
      <c r="D19" s="61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"/>
      <c r="B20" s="145"/>
      <c r="C20" s="61"/>
      <c r="D20" s="61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 t="s">
        <v>0</v>
      </c>
      <c r="B21" s="146" t="s">
        <v>93</v>
      </c>
      <c r="C21" s="61"/>
      <c r="D21" s="61">
        <v>6</v>
      </c>
      <c r="E21" s="3">
        <v>1</v>
      </c>
      <c r="F21" s="3" t="s">
        <v>103</v>
      </c>
      <c r="G21" s="3" t="s">
        <v>103</v>
      </c>
      <c r="H21" s="3" t="s">
        <v>61</v>
      </c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" t="s">
        <v>37</v>
      </c>
      <c r="B22" s="147" t="s">
        <v>98</v>
      </c>
      <c r="C22" s="62"/>
      <c r="D22" s="62"/>
      <c r="E22" s="3">
        <v>1</v>
      </c>
      <c r="F22" s="3" t="s">
        <v>103</v>
      </c>
      <c r="G22" s="3" t="s">
        <v>103</v>
      </c>
      <c r="H22" s="3" t="s">
        <v>61</v>
      </c>
      <c r="I22" s="3"/>
      <c r="J22" s="1">
        <v>2</v>
      </c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/>
      <c r="B23" s="147"/>
      <c r="C23" s="62"/>
      <c r="D23" s="62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 t="s">
        <v>0</v>
      </c>
      <c r="B24" s="145" t="s">
        <v>94</v>
      </c>
      <c r="C24" s="61"/>
      <c r="D24" s="61">
        <v>6</v>
      </c>
      <c r="E24" s="3">
        <v>1</v>
      </c>
      <c r="F24" s="3" t="s">
        <v>103</v>
      </c>
      <c r="G24" s="3" t="s">
        <v>103</v>
      </c>
      <c r="H24" s="3" t="s">
        <v>61</v>
      </c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 t="s">
        <v>37</v>
      </c>
      <c r="B25" s="148" t="s">
        <v>99</v>
      </c>
      <c r="C25" s="62"/>
      <c r="D25" s="62"/>
      <c r="E25" s="3">
        <v>1</v>
      </c>
      <c r="F25" s="3" t="s">
        <v>103</v>
      </c>
      <c r="G25" s="3" t="s">
        <v>103</v>
      </c>
      <c r="H25" s="3" t="s">
        <v>61</v>
      </c>
      <c r="I25" s="3"/>
      <c r="J25" s="1">
        <v>2</v>
      </c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 t="s">
        <v>37</v>
      </c>
      <c r="B26" s="148" t="s">
        <v>100</v>
      </c>
      <c r="C26" s="62"/>
      <c r="D26" s="62"/>
      <c r="E26" s="3">
        <v>1</v>
      </c>
      <c r="F26" s="3" t="s">
        <v>103</v>
      </c>
      <c r="G26" s="3" t="s">
        <v>103</v>
      </c>
      <c r="H26" s="3" t="s">
        <v>61</v>
      </c>
      <c r="I26" s="3"/>
      <c r="J26" s="1">
        <v>2</v>
      </c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47"/>
      <c r="C27" s="62"/>
      <c r="D27" s="62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 t="s">
        <v>0</v>
      </c>
      <c r="B28" s="145" t="s">
        <v>95</v>
      </c>
      <c r="C28" s="61"/>
      <c r="D28" s="61">
        <v>6</v>
      </c>
      <c r="E28" s="3">
        <v>1</v>
      </c>
      <c r="F28" s="3" t="s">
        <v>103</v>
      </c>
      <c r="G28" s="3" t="s">
        <v>103</v>
      </c>
      <c r="H28" s="3" t="s">
        <v>61</v>
      </c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 t="s">
        <v>37</v>
      </c>
      <c r="B29" s="149" t="s">
        <v>101</v>
      </c>
      <c r="C29" s="71"/>
      <c r="D29" s="62"/>
      <c r="E29" s="1">
        <v>1</v>
      </c>
      <c r="F29" s="1" t="s">
        <v>103</v>
      </c>
      <c r="G29" s="3" t="s">
        <v>103</v>
      </c>
      <c r="H29" s="3" t="s">
        <v>61</v>
      </c>
      <c r="I29" s="1"/>
      <c r="J29" s="1">
        <v>2</v>
      </c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 t="s">
        <v>37</v>
      </c>
      <c r="B30" s="148" t="s">
        <v>102</v>
      </c>
      <c r="C30" s="62"/>
      <c r="D30" s="62"/>
      <c r="E30" s="1">
        <v>1</v>
      </c>
      <c r="F30" s="1" t="s">
        <v>103</v>
      </c>
      <c r="G30" s="3" t="s">
        <v>103</v>
      </c>
      <c r="H30" s="3" t="s">
        <v>61</v>
      </c>
      <c r="I30" s="1"/>
      <c r="J30" s="1">
        <v>2</v>
      </c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 t="s">
        <v>37</v>
      </c>
      <c r="B31" s="148" t="s">
        <v>129</v>
      </c>
      <c r="C31" s="71"/>
      <c r="D31" s="62"/>
      <c r="E31" s="1">
        <v>1</v>
      </c>
      <c r="F31" s="1" t="s">
        <v>103</v>
      </c>
      <c r="G31" s="3" t="s">
        <v>103</v>
      </c>
      <c r="H31" s="3" t="s">
        <v>61</v>
      </c>
      <c r="I31" s="1"/>
      <c r="J31" s="1">
        <v>2</v>
      </c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50"/>
      <c r="C32" s="62"/>
      <c r="D32" s="6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 customHeight="1" x14ac:dyDescent="0.2">
      <c r="A33" s="1" t="s">
        <v>0</v>
      </c>
      <c r="B33" s="151" t="s">
        <v>96</v>
      </c>
      <c r="C33" s="61"/>
      <c r="D33" s="61">
        <v>3</v>
      </c>
      <c r="E33" s="1">
        <v>1</v>
      </c>
      <c r="F33" s="1" t="s">
        <v>103</v>
      </c>
      <c r="G33" s="3" t="s">
        <v>103</v>
      </c>
      <c r="H33" s="3" t="s">
        <v>61</v>
      </c>
      <c r="I33" s="1"/>
      <c r="J33" s="1">
        <v>2</v>
      </c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145"/>
      <c r="C34" s="61"/>
      <c r="D34" s="61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 t="s">
        <v>0</v>
      </c>
      <c r="B35" s="145" t="s">
        <v>97</v>
      </c>
      <c r="C35" s="61"/>
      <c r="D35" s="61">
        <v>3</v>
      </c>
      <c r="E35" s="1">
        <v>1</v>
      </c>
      <c r="F35" s="1" t="s">
        <v>103</v>
      </c>
      <c r="G35" s="3" t="s">
        <v>103</v>
      </c>
      <c r="H35" s="3" t="s">
        <v>61</v>
      </c>
      <c r="I35" s="1"/>
      <c r="J35" s="2">
        <v>2</v>
      </c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145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 t="s">
        <v>0</v>
      </c>
      <c r="B37" s="144" t="s">
        <v>130</v>
      </c>
      <c r="C37" s="2"/>
      <c r="D37" s="3">
        <v>0</v>
      </c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/>
      <c r="B41" s="2"/>
      <c r="C41" s="2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  <c r="O41" s="1"/>
      <c r="P41" s="1"/>
      <c r="Q41" s="1"/>
      <c r="R41" s="1"/>
    </row>
    <row r="42" spans="1:18" ht="19" x14ac:dyDescent="0.2">
      <c r="A42" s="1"/>
      <c r="B42" s="48"/>
      <c r="C42" s="5"/>
      <c r="D42" s="3"/>
      <c r="E42" s="6"/>
      <c r="F42" s="6"/>
      <c r="G42" s="6"/>
      <c r="H42" s="6"/>
      <c r="I42" s="6"/>
      <c r="J42" s="5"/>
      <c r="K42" s="1"/>
      <c r="L42" s="1"/>
      <c r="M42" s="1"/>
      <c r="N42" s="1"/>
      <c r="O42" s="1"/>
      <c r="P42" s="1"/>
      <c r="Q42" s="1"/>
      <c r="R42" s="1"/>
    </row>
    <row r="43" spans="1:18" ht="17" x14ac:dyDescent="0.2">
      <c r="A43" s="1"/>
      <c r="B43" s="49"/>
      <c r="C43" s="7"/>
      <c r="D43" s="3"/>
      <c r="E43" s="1"/>
      <c r="F43" s="1"/>
      <c r="G43" s="1"/>
      <c r="H43" s="1"/>
      <c r="I43" s="1"/>
      <c r="J43" s="7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2"/>
      <c r="C53" s="2"/>
      <c r="D53" s="3"/>
      <c r="E53" s="1"/>
      <c r="F53" s="1"/>
      <c r="G53" s="1"/>
      <c r="H53" s="1"/>
      <c r="I53" s="1"/>
      <c r="J53" s="2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 x14ac:dyDescent="0.2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 x14ac:dyDescent="0.2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 x14ac:dyDescent="0.2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 x14ac:dyDescent="0.2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 x14ac:dyDescent="0.2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 x14ac:dyDescent="0.2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 x14ac:dyDescent="0.2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 x14ac:dyDescent="0.2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 x14ac:dyDescent="0.2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 x14ac:dyDescent="0.2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 x14ac:dyDescent="0.2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 x14ac:dyDescent="0.2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 x14ac:dyDescent="0.2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 x14ac:dyDescent="0.2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 x14ac:dyDescent="0.2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 x14ac:dyDescent="0.2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 x14ac:dyDescent="0.2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 x14ac:dyDescent="0.2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 x14ac:dyDescent="0.2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 x14ac:dyDescent="0.2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 x14ac:dyDescent="0.2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 x14ac:dyDescent="0.2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 x14ac:dyDescent="0.2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 x14ac:dyDescent="0.2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 x14ac:dyDescent="0.2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 x14ac:dyDescent="0.2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 x14ac:dyDescent="0.2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 x14ac:dyDescent="0.2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 x14ac:dyDescent="0.2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 x14ac:dyDescent="0.2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 x14ac:dyDescent="0.2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 x14ac:dyDescent="0.2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 x14ac:dyDescent="0.2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 x14ac:dyDescent="0.2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 x14ac:dyDescent="0.2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 x14ac:dyDescent="0.2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 x14ac:dyDescent="0.2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 x14ac:dyDescent="0.2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 x14ac:dyDescent="0.2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 x14ac:dyDescent="0.2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 x14ac:dyDescent="0.2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 x14ac:dyDescent="0.2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 x14ac:dyDescent="0.2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 x14ac:dyDescent="0.2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 x14ac:dyDescent="0.2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 x14ac:dyDescent="0.2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 x14ac:dyDescent="0.2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 x14ac:dyDescent="0.2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 x14ac:dyDescent="0.2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 x14ac:dyDescent="0.2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 x14ac:dyDescent="0.2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 x14ac:dyDescent="0.2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 x14ac:dyDescent="0.2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 x14ac:dyDescent="0.2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 x14ac:dyDescent="0.2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 x14ac:dyDescent="0.2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 x14ac:dyDescent="0.2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 x14ac:dyDescent="0.2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 x14ac:dyDescent="0.2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 x14ac:dyDescent="0.2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 x14ac:dyDescent="0.2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 x14ac:dyDescent="0.2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 x14ac:dyDescent="0.2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 x14ac:dyDescent="0.2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 x14ac:dyDescent="0.2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 x14ac:dyDescent="0.2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 x14ac:dyDescent="0.2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2"/>
      <c r="M352" s="52"/>
      <c r="N352" s="52"/>
    </row>
    <row r="353" spans="1:14" x14ac:dyDescent="0.2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2"/>
      <c r="M353" s="52"/>
      <c r="N353" s="52"/>
    </row>
    <row r="354" spans="1:14" x14ac:dyDescent="0.2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2"/>
      <c r="M354" s="52"/>
      <c r="N354" s="52"/>
    </row>
    <row r="355" spans="1:14" x14ac:dyDescent="0.2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2"/>
      <c r="M355" s="52"/>
      <c r="N355" s="52"/>
    </row>
    <row r="356" spans="1:14" x14ac:dyDescent="0.2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2"/>
      <c r="M356" s="52"/>
      <c r="N356" s="52"/>
    </row>
    <row r="357" spans="1:14" x14ac:dyDescent="0.2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2"/>
      <c r="M357" s="52"/>
      <c r="N357" s="52"/>
    </row>
    <row r="358" spans="1:14" x14ac:dyDescent="0.2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2"/>
      <c r="M358" s="52"/>
      <c r="N358" s="52"/>
    </row>
    <row r="359" spans="1:14" x14ac:dyDescent="0.2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2"/>
      <c r="M359" s="52"/>
      <c r="N359" s="52"/>
    </row>
    <row r="360" spans="1:14" x14ac:dyDescent="0.2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2"/>
      <c r="M360" s="52"/>
      <c r="N360" s="52"/>
    </row>
    <row r="361" spans="1:14" x14ac:dyDescent="0.2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2"/>
      <c r="M361" s="52"/>
      <c r="N361" s="52"/>
    </row>
    <row r="362" spans="1:14" x14ac:dyDescent="0.2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2"/>
      <c r="M362" s="52"/>
      <c r="N362" s="52"/>
    </row>
    <row r="363" spans="1:14" x14ac:dyDescent="0.2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2"/>
      <c r="M363" s="52"/>
      <c r="N363" s="52"/>
    </row>
    <row r="364" spans="1:14" x14ac:dyDescent="0.2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2"/>
      <c r="M364" s="52"/>
      <c r="N364" s="52"/>
    </row>
    <row r="365" spans="1:14" x14ac:dyDescent="0.2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2"/>
      <c r="M365" s="52"/>
      <c r="N365" s="52"/>
    </row>
    <row r="366" spans="1:14" x14ac:dyDescent="0.2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2"/>
      <c r="M366" s="52"/>
      <c r="N366" s="52"/>
    </row>
    <row r="367" spans="1:14" x14ac:dyDescent="0.2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2"/>
      <c r="M367" s="52"/>
      <c r="N367" s="52"/>
    </row>
    <row r="368" spans="1:14" x14ac:dyDescent="0.2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2"/>
      <c r="M368" s="52"/>
      <c r="N368" s="52"/>
    </row>
    <row r="369" spans="1:14" x14ac:dyDescent="0.2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2"/>
      <c r="M369" s="52"/>
      <c r="N369" s="52"/>
    </row>
    <row r="370" spans="1:14" x14ac:dyDescent="0.2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2"/>
      <c r="M370" s="52"/>
      <c r="N370" s="52"/>
    </row>
    <row r="371" spans="1:14" x14ac:dyDescent="0.2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2"/>
      <c r="M371" s="52"/>
      <c r="N371" s="52"/>
    </row>
    <row r="372" spans="1:14" x14ac:dyDescent="0.2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2"/>
      <c r="M372" s="52"/>
      <c r="N372" s="52"/>
    </row>
    <row r="373" spans="1:14" x14ac:dyDescent="0.2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2"/>
      <c r="M373" s="52"/>
      <c r="N373" s="52"/>
    </row>
    <row r="374" spans="1:14" x14ac:dyDescent="0.2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2"/>
      <c r="M374" s="52"/>
      <c r="N374" s="52"/>
    </row>
    <row r="375" spans="1:14" x14ac:dyDescent="0.2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2"/>
      <c r="M375" s="52"/>
      <c r="N375" s="52"/>
    </row>
    <row r="376" spans="1:14" x14ac:dyDescent="0.2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2"/>
      <c r="M376" s="52"/>
      <c r="N376" s="52"/>
    </row>
    <row r="377" spans="1:14" x14ac:dyDescent="0.2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2"/>
      <c r="M377" s="52"/>
      <c r="N377" s="52"/>
    </row>
    <row r="378" spans="1:14" x14ac:dyDescent="0.2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2"/>
      <c r="M378" s="52"/>
      <c r="N378" s="52"/>
    </row>
    <row r="379" spans="1:14" x14ac:dyDescent="0.2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2"/>
      <c r="M379" s="52"/>
      <c r="N379" s="52"/>
    </row>
    <row r="380" spans="1:14" x14ac:dyDescent="0.2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2"/>
      <c r="M380" s="52"/>
      <c r="N380" s="52"/>
    </row>
    <row r="381" spans="1:14" x14ac:dyDescent="0.2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2"/>
      <c r="M381" s="52"/>
      <c r="N381" s="52"/>
    </row>
    <row r="382" spans="1:14" x14ac:dyDescent="0.2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2"/>
      <c r="M382" s="52"/>
      <c r="N382" s="52"/>
    </row>
    <row r="383" spans="1:14" x14ac:dyDescent="0.2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2"/>
      <c r="M383" s="52"/>
      <c r="N383" s="52"/>
    </row>
    <row r="384" spans="1:14" x14ac:dyDescent="0.2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2"/>
      <c r="M384" s="52"/>
      <c r="N384" s="52"/>
    </row>
    <row r="385" spans="1:14" x14ac:dyDescent="0.2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2"/>
      <c r="M385" s="52"/>
      <c r="N385" s="52"/>
    </row>
    <row r="386" spans="1:14" x14ac:dyDescent="0.2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2"/>
      <c r="M386" s="52"/>
      <c r="N386" s="52"/>
    </row>
    <row r="387" spans="1:14" x14ac:dyDescent="0.2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2"/>
      <c r="M387" s="52"/>
      <c r="N387" s="52"/>
    </row>
    <row r="388" spans="1:14" x14ac:dyDescent="0.2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2"/>
      <c r="M388" s="52"/>
      <c r="N388" s="52"/>
    </row>
    <row r="389" spans="1:14" x14ac:dyDescent="0.2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2"/>
      <c r="M389" s="52"/>
      <c r="N389" s="52"/>
    </row>
    <row r="390" spans="1:14" x14ac:dyDescent="0.2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 x14ac:dyDescent="0.2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 x14ac:dyDescent="0.2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 x14ac:dyDescent="0.2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 x14ac:dyDescent="0.2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 x14ac:dyDescent="0.2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 x14ac:dyDescent="0.2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 x14ac:dyDescent="0.2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 x14ac:dyDescent="0.2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 x14ac:dyDescent="0.2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 x14ac:dyDescent="0.2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 x14ac:dyDescent="0.2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 x14ac:dyDescent="0.2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 x14ac:dyDescent="0.2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 x14ac:dyDescent="0.2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 x14ac:dyDescent="0.2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 x14ac:dyDescent="0.2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 x14ac:dyDescent="0.2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 x14ac:dyDescent="0.2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 x14ac:dyDescent="0.2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 x14ac:dyDescent="0.2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 x14ac:dyDescent="0.2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 x14ac:dyDescent="0.2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 x14ac:dyDescent="0.2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 x14ac:dyDescent="0.2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 x14ac:dyDescent="0.2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 x14ac:dyDescent="0.2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  <row r="596" spans="1:14" x14ac:dyDescent="0.2">
      <c r="A596" s="52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2"/>
      <c r="M596" s="52"/>
      <c r="N596" s="52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O14:Q14"/>
    <mergeCell ref="R14:R16"/>
    <mergeCell ref="E13:F13"/>
    <mergeCell ref="J14:L14"/>
    <mergeCell ref="M14:N14"/>
    <mergeCell ref="K15:L15"/>
    <mergeCell ref="M15:N15"/>
  </mergeCells>
  <conditionalFormatting sqref="J15:K15 M15 E9 G9 A16:N16">
    <cfRule type="expression" dxfId="117" priority="24">
      <formula>$A$11=2</formula>
    </cfRule>
    <cfRule type="expression" dxfId="116" priority="25">
      <formula>$A$11=3</formula>
    </cfRule>
    <cfRule type="expression" dxfId="115" priority="26">
      <formula>$A$11=1</formula>
    </cfRule>
  </conditionalFormatting>
  <conditionalFormatting sqref="I17:I53 K17:L53">
    <cfRule type="expression" dxfId="114" priority="23">
      <formula>$H17="CCI (CC Intégral)"</formula>
    </cfRule>
  </conditionalFormatting>
  <conditionalFormatting sqref="I17:J53">
    <cfRule type="expression" dxfId="113" priority="22">
      <formula>$H17="CT (Contrôle terminal)"</formula>
    </cfRule>
  </conditionalFormatting>
  <conditionalFormatting sqref="K15:L16">
    <cfRule type="expression" dxfId="112" priority="18">
      <formula>$H$17="CCI (CC Intégral)"</formula>
    </cfRule>
  </conditionalFormatting>
  <conditionalFormatting sqref="O15">
    <cfRule type="expression" dxfId="111" priority="15">
      <formula>$A$11=2</formula>
    </cfRule>
    <cfRule type="expression" dxfId="110" priority="16">
      <formula>$A$11=3</formula>
    </cfRule>
    <cfRule type="expression" dxfId="109" priority="17">
      <formula>$A$11=1</formula>
    </cfRule>
  </conditionalFormatting>
  <conditionalFormatting sqref="P15:Q15">
    <cfRule type="expression" dxfId="108" priority="12">
      <formula>$A$11=2</formula>
    </cfRule>
    <cfRule type="expression" dxfId="107" priority="13">
      <formula>$A$11=3</formula>
    </cfRule>
    <cfRule type="expression" dxfId="106" priority="14">
      <formula>$A$11=1</formula>
    </cfRule>
  </conditionalFormatting>
  <conditionalFormatting sqref="P16:Q16">
    <cfRule type="expression" dxfId="105" priority="9">
      <formula>$A$11=2</formula>
    </cfRule>
    <cfRule type="expression" dxfId="104" priority="10">
      <formula>$A$11=4</formula>
    </cfRule>
    <cfRule type="expression" dxfId="103" priority="11">
      <formula>$A$11=1</formula>
    </cfRule>
  </conditionalFormatting>
  <conditionalFormatting sqref="O16">
    <cfRule type="expression" dxfId="102" priority="6">
      <formula>$A$11=2</formula>
    </cfRule>
    <cfRule type="expression" dxfId="101" priority="7">
      <formula>$A$11=4</formula>
    </cfRule>
    <cfRule type="expression" dxfId="100" priority="8">
      <formula>$A$11=1</formula>
    </cfRule>
  </conditionalFormatting>
  <dataValidations count="5">
    <dataValidation type="list" allowBlank="1" showInputMessage="1" showErrorMessage="1" sqref="M17:M53 K17:K53" xr:uid="{00000000-0002-0000-0100-000000000000}">
      <formula1>Nature_contrôle</formula1>
    </dataValidation>
    <dataValidation type="list" allowBlank="1" showInputMessage="1" showErrorMessage="1" sqref="H17:H53" xr:uid="{00000000-0002-0000-0100-000001000000}">
      <formula1>Type_contrôle</formula1>
    </dataValidation>
    <dataValidation type="list" allowBlank="1" showInputMessage="1" showErrorMessage="1" sqref="A17:A53" xr:uid="{00000000-0002-0000-0100-000002000000}">
      <formula1>Nat_ELP</formula1>
    </dataValidation>
    <dataValidation type="list" allowBlank="1" showInputMessage="1" showErrorMessage="1" sqref="F17:G53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3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D6620899-8FD5-4480-BB3A-00CBC195B9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'/Users/sergemilan/Library/Containers/com.microsoft.Excel/Data/Documents/Volumes\Mes Documents\DEVE\Cellule APOGEE\2018 MODULO\MCC\D:\Volumes\Mes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M14:N53</xm:sqref>
        </x14:conditionalFormatting>
        <x14:conditionalFormatting xmlns:xm="http://schemas.microsoft.com/office/excel/2006/main"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B54481E-98A7-4DC1-9E00-B73A7454029D}">
            <xm:f>'/Users/sergemilan/Desktop/C:\Users\beluafi\Desktop\DOC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'/Users/sergemilan/Desktop/Z:\DEVE\Cellule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O14:R53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5"/>
  <sheetViews>
    <sheetView showGridLines="0" showZeros="0" zoomScaleNormal="70" zoomScalePageLayoutView="85" workbookViewId="0">
      <selection activeCell="H35" sqref="H35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2.83203125" style="34" bestFit="1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25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8" ht="20" customHeight="1" x14ac:dyDescent="0.2">
      <c r="A2" s="24" t="s">
        <v>26</v>
      </c>
      <c r="B2" s="126" t="str">
        <f>'Fiche générale'!B2</f>
        <v>EUR CREATES</v>
      </c>
      <c r="C2" s="126"/>
      <c r="D2" s="126"/>
      <c r="E2" s="126"/>
      <c r="F2"/>
      <c r="G2"/>
      <c r="H2"/>
      <c r="I2"/>
      <c r="J2"/>
      <c r="K2"/>
    </row>
    <row r="3" spans="1:18" ht="20" customHeight="1" x14ac:dyDescent="0.2">
      <c r="A3" s="24" t="s">
        <v>24</v>
      </c>
      <c r="B3" s="127" t="str">
        <f>'Fiche générale'!B3:I3</f>
        <v>Humanités et Industries Creatives</v>
      </c>
      <c r="C3" s="128"/>
      <c r="D3" s="128"/>
      <c r="E3" s="128"/>
      <c r="F3" s="128"/>
      <c r="G3" s="128"/>
      <c r="H3" s="128"/>
      <c r="I3" s="128"/>
      <c r="J3" s="129"/>
      <c r="K3"/>
    </row>
    <row r="4" spans="1:18" ht="20" customHeight="1" x14ac:dyDescent="0.25">
      <c r="A4" s="24" t="s">
        <v>17</v>
      </c>
      <c r="B4" s="25"/>
      <c r="C4" s="26" t="s">
        <v>57</v>
      </c>
      <c r="D4" s="130"/>
      <c r="E4" s="130"/>
      <c r="F4" s="131" t="s">
        <v>25</v>
      </c>
      <c r="G4" s="132"/>
      <c r="H4" s="133"/>
      <c r="I4" s="134"/>
      <c r="J4" s="134"/>
      <c r="K4" s="134"/>
      <c r="L4" s="134"/>
      <c r="M4" s="134"/>
      <c r="N4" s="135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36"/>
      <c r="E6" s="137"/>
      <c r="F6" s="131" t="s">
        <v>2</v>
      </c>
      <c r="G6" s="132"/>
      <c r="H6" s="138"/>
      <c r="I6" s="139"/>
      <c r="J6" s="139"/>
      <c r="K6" s="139"/>
      <c r="L6" s="139"/>
      <c r="M6" s="139"/>
      <c r="N6" s="140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41" t="s">
        <v>41</v>
      </c>
      <c r="F9" s="142"/>
      <c r="G9" s="141" t="s">
        <v>36</v>
      </c>
      <c r="H9" s="142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21" t="s">
        <v>40</v>
      </c>
      <c r="F10" s="122"/>
      <c r="G10" s="123"/>
      <c r="H10" s="124"/>
      <c r="I10"/>
      <c r="J10" s="31"/>
      <c r="K10" s="31"/>
      <c r="L10" s="31"/>
      <c r="M10" s="31"/>
      <c r="N10" s="31"/>
    </row>
    <row r="11" spans="1:18" ht="15" customHeight="1" x14ac:dyDescent="0.2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15"/>
      <c r="F13" s="115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16" t="s">
        <v>18</v>
      </c>
      <c r="K14" s="117"/>
      <c r="L14" s="118"/>
      <c r="M14" s="116" t="s">
        <v>19</v>
      </c>
      <c r="N14" s="118"/>
      <c r="O14" s="111" t="s">
        <v>65</v>
      </c>
      <c r="P14" s="112"/>
      <c r="Q14" s="113"/>
      <c r="R14" s="114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19" t="str">
        <f>IF(H17="CCI (CC Intégral)","CT pour les dispensés","Contrôle Terminal")</f>
        <v>CT pour les dispensés</v>
      </c>
      <c r="L15" s="120"/>
      <c r="M15" s="119" t="s">
        <v>21</v>
      </c>
      <c r="N15" s="120"/>
      <c r="O15" s="43" t="s">
        <v>67</v>
      </c>
      <c r="P15" s="56" t="s">
        <v>21</v>
      </c>
      <c r="Q15" s="57"/>
      <c r="R15" s="114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14"/>
    </row>
    <row r="17" spans="1:18" ht="15" customHeight="1" x14ac:dyDescent="0.2">
      <c r="A17" s="1" t="s">
        <v>0</v>
      </c>
      <c r="B17" s="153" t="s">
        <v>131</v>
      </c>
      <c r="C17" s="2"/>
      <c r="D17" s="61">
        <v>6</v>
      </c>
      <c r="E17" s="3">
        <v>1</v>
      </c>
      <c r="F17" s="3" t="s">
        <v>103</v>
      </c>
      <c r="G17" s="3" t="s">
        <v>103</v>
      </c>
      <c r="H17" s="3" t="s">
        <v>61</v>
      </c>
      <c r="I17" s="3"/>
      <c r="J17" s="1">
        <v>2</v>
      </c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"/>
      <c r="B18" s="145"/>
      <c r="C18" s="2"/>
      <c r="D18" s="61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1" t="s">
        <v>0</v>
      </c>
      <c r="B19" s="145" t="s">
        <v>104</v>
      </c>
      <c r="C19" s="54"/>
      <c r="D19" s="61">
        <v>3</v>
      </c>
      <c r="E19" s="3">
        <v>1</v>
      </c>
      <c r="F19" s="3" t="s">
        <v>103</v>
      </c>
      <c r="G19" s="3" t="s">
        <v>103</v>
      </c>
      <c r="H19" s="3" t="s">
        <v>61</v>
      </c>
      <c r="I19" s="3"/>
      <c r="J19" s="1">
        <v>2</v>
      </c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"/>
      <c r="B20" s="145"/>
      <c r="C20" s="2"/>
      <c r="D20" s="61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 t="s">
        <v>0</v>
      </c>
      <c r="B21" s="146" t="s">
        <v>105</v>
      </c>
      <c r="C21" s="2"/>
      <c r="D21" s="61">
        <v>6</v>
      </c>
      <c r="E21" s="3">
        <v>1</v>
      </c>
      <c r="F21" s="3" t="s">
        <v>103</v>
      </c>
      <c r="G21" s="3" t="s">
        <v>103</v>
      </c>
      <c r="H21" s="3" t="s">
        <v>61</v>
      </c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" t="s">
        <v>37</v>
      </c>
      <c r="B22" s="147" t="s">
        <v>109</v>
      </c>
      <c r="C22" s="72"/>
      <c r="D22" s="61"/>
      <c r="E22" s="3">
        <v>1</v>
      </c>
      <c r="F22" s="3" t="s">
        <v>103</v>
      </c>
      <c r="G22" s="3" t="s">
        <v>103</v>
      </c>
      <c r="H22" s="3" t="s">
        <v>61</v>
      </c>
      <c r="I22" s="3"/>
      <c r="J22" s="1">
        <v>2</v>
      </c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 t="s">
        <v>37</v>
      </c>
      <c r="B23" s="147" t="s">
        <v>98</v>
      </c>
      <c r="C23" s="2"/>
      <c r="D23" s="61"/>
      <c r="E23" s="3">
        <v>1</v>
      </c>
      <c r="F23" s="3" t="s">
        <v>103</v>
      </c>
      <c r="G23" s="3" t="s">
        <v>103</v>
      </c>
      <c r="H23" s="3" t="s">
        <v>61</v>
      </c>
      <c r="I23" s="3"/>
      <c r="J23" s="1">
        <v>2</v>
      </c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/>
      <c r="B24" s="147"/>
      <c r="C24" s="4"/>
      <c r="D24" s="61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 t="s">
        <v>0</v>
      </c>
      <c r="B25" s="145" t="s">
        <v>106</v>
      </c>
      <c r="C25" s="2"/>
      <c r="D25" s="61">
        <v>6</v>
      </c>
      <c r="E25" s="3">
        <v>1</v>
      </c>
      <c r="F25" s="3" t="s">
        <v>103</v>
      </c>
      <c r="G25" s="3" t="s">
        <v>103</v>
      </c>
      <c r="H25" s="3" t="s">
        <v>61</v>
      </c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 t="s">
        <v>37</v>
      </c>
      <c r="B26" s="148" t="s">
        <v>99</v>
      </c>
      <c r="C26" s="2"/>
      <c r="D26" s="61"/>
      <c r="E26" s="3">
        <v>1</v>
      </c>
      <c r="F26" s="3" t="s">
        <v>103</v>
      </c>
      <c r="G26" s="3" t="s">
        <v>103</v>
      </c>
      <c r="H26" s="3" t="s">
        <v>61</v>
      </c>
      <c r="I26" s="3"/>
      <c r="J26" s="1">
        <v>2</v>
      </c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 t="s">
        <v>37</v>
      </c>
      <c r="B27" s="148" t="s">
        <v>110</v>
      </c>
      <c r="C27" s="2"/>
      <c r="D27" s="61"/>
      <c r="E27" s="3">
        <v>1</v>
      </c>
      <c r="F27" s="3" t="s">
        <v>103</v>
      </c>
      <c r="G27" s="3" t="s">
        <v>103</v>
      </c>
      <c r="H27" s="3" t="s">
        <v>61</v>
      </c>
      <c r="I27" s="3"/>
      <c r="J27" s="1">
        <v>2</v>
      </c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47"/>
      <c r="C28" s="2"/>
      <c r="D28" s="61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 t="s">
        <v>0</v>
      </c>
      <c r="B29" s="145" t="s">
        <v>107</v>
      </c>
      <c r="C29" s="1"/>
      <c r="D29" s="61">
        <v>6</v>
      </c>
      <c r="E29" s="3">
        <v>1</v>
      </c>
      <c r="F29" s="3" t="s">
        <v>103</v>
      </c>
      <c r="G29" s="3" t="s">
        <v>103</v>
      </c>
      <c r="H29" s="3" t="s">
        <v>61</v>
      </c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48"/>
      <c r="C30" s="1"/>
      <c r="D30" s="61"/>
      <c r="E30" s="3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 t="s">
        <v>37</v>
      </c>
      <c r="B31" s="148" t="s">
        <v>111</v>
      </c>
      <c r="C31" s="1"/>
      <c r="D31" s="61"/>
      <c r="E31" s="3">
        <v>1</v>
      </c>
      <c r="F31" s="3" t="s">
        <v>103</v>
      </c>
      <c r="G31" s="3" t="s">
        <v>103</v>
      </c>
      <c r="H31" s="3" t="s">
        <v>61</v>
      </c>
      <c r="I31" s="1"/>
      <c r="J31" s="1">
        <v>2</v>
      </c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47"/>
      <c r="C32" s="1"/>
      <c r="D32" s="6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 t="s">
        <v>0</v>
      </c>
      <c r="B33" s="145" t="s">
        <v>108</v>
      </c>
      <c r="C33" s="2"/>
      <c r="D33" s="61">
        <v>3</v>
      </c>
      <c r="E33" s="3">
        <v>1</v>
      </c>
      <c r="F33" s="3" t="s">
        <v>103</v>
      </c>
      <c r="G33" s="3" t="s">
        <v>103</v>
      </c>
      <c r="H33" s="3" t="s">
        <v>61</v>
      </c>
      <c r="I33" s="1"/>
      <c r="J33" s="1">
        <v>2</v>
      </c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145"/>
      <c r="C34" s="2"/>
      <c r="D34" s="61"/>
      <c r="E34" s="1"/>
      <c r="F34" s="3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 t="s">
        <v>0</v>
      </c>
      <c r="B35" s="152" t="s">
        <v>130</v>
      </c>
      <c r="C35" s="2"/>
      <c r="D35" s="53"/>
      <c r="E35" s="53"/>
      <c r="F35" s="3"/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145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154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 x14ac:dyDescent="0.2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 x14ac:dyDescent="0.2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 x14ac:dyDescent="0.2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 x14ac:dyDescent="0.2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 x14ac:dyDescent="0.2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 x14ac:dyDescent="0.2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 x14ac:dyDescent="0.2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 x14ac:dyDescent="0.2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 x14ac:dyDescent="0.2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 x14ac:dyDescent="0.2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 x14ac:dyDescent="0.2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 x14ac:dyDescent="0.2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 x14ac:dyDescent="0.2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 x14ac:dyDescent="0.2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 x14ac:dyDescent="0.2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 x14ac:dyDescent="0.2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 x14ac:dyDescent="0.2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 x14ac:dyDescent="0.2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 x14ac:dyDescent="0.2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 x14ac:dyDescent="0.2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 x14ac:dyDescent="0.2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 x14ac:dyDescent="0.2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 x14ac:dyDescent="0.2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 x14ac:dyDescent="0.2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 x14ac:dyDescent="0.2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 x14ac:dyDescent="0.2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 x14ac:dyDescent="0.2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 x14ac:dyDescent="0.2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 x14ac:dyDescent="0.2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 x14ac:dyDescent="0.2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 x14ac:dyDescent="0.2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 x14ac:dyDescent="0.2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 x14ac:dyDescent="0.2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 x14ac:dyDescent="0.2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 x14ac:dyDescent="0.2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 x14ac:dyDescent="0.2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 x14ac:dyDescent="0.2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 x14ac:dyDescent="0.2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 x14ac:dyDescent="0.2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 x14ac:dyDescent="0.2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 x14ac:dyDescent="0.2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 x14ac:dyDescent="0.2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 x14ac:dyDescent="0.2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 x14ac:dyDescent="0.2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 x14ac:dyDescent="0.2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 x14ac:dyDescent="0.2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 x14ac:dyDescent="0.2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 x14ac:dyDescent="0.2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 x14ac:dyDescent="0.2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 x14ac:dyDescent="0.2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 x14ac:dyDescent="0.2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 x14ac:dyDescent="0.2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 x14ac:dyDescent="0.2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 x14ac:dyDescent="0.2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 x14ac:dyDescent="0.2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 x14ac:dyDescent="0.2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 x14ac:dyDescent="0.2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 x14ac:dyDescent="0.2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 x14ac:dyDescent="0.2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 x14ac:dyDescent="0.2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 x14ac:dyDescent="0.2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 x14ac:dyDescent="0.2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 x14ac:dyDescent="0.2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 x14ac:dyDescent="0.2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 x14ac:dyDescent="0.2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 x14ac:dyDescent="0.2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 x14ac:dyDescent="0.2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2"/>
      <c r="M352" s="52"/>
      <c r="N352" s="52"/>
    </row>
    <row r="353" spans="1:14" x14ac:dyDescent="0.2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2"/>
      <c r="M353" s="52"/>
      <c r="N353" s="52"/>
    </row>
    <row r="354" spans="1:14" x14ac:dyDescent="0.2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2"/>
      <c r="M354" s="52"/>
      <c r="N354" s="52"/>
    </row>
    <row r="355" spans="1:14" x14ac:dyDescent="0.2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2"/>
      <c r="M355" s="52"/>
      <c r="N355" s="52"/>
    </row>
    <row r="356" spans="1:14" x14ac:dyDescent="0.2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2"/>
      <c r="M356" s="52"/>
      <c r="N356" s="52"/>
    </row>
    <row r="357" spans="1:14" x14ac:dyDescent="0.2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2"/>
      <c r="M357" s="52"/>
      <c r="N357" s="52"/>
    </row>
    <row r="358" spans="1:14" x14ac:dyDescent="0.2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2"/>
      <c r="M358" s="52"/>
      <c r="N358" s="52"/>
    </row>
    <row r="359" spans="1:14" x14ac:dyDescent="0.2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2"/>
      <c r="M359" s="52"/>
      <c r="N359" s="52"/>
    </row>
    <row r="360" spans="1:14" x14ac:dyDescent="0.2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2"/>
      <c r="M360" s="52"/>
      <c r="N360" s="52"/>
    </row>
    <row r="361" spans="1:14" x14ac:dyDescent="0.2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2"/>
      <c r="M361" s="52"/>
      <c r="N361" s="52"/>
    </row>
    <row r="362" spans="1:14" x14ac:dyDescent="0.2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2"/>
      <c r="M362" s="52"/>
      <c r="N362" s="52"/>
    </row>
    <row r="363" spans="1:14" x14ac:dyDescent="0.2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2"/>
      <c r="M363" s="52"/>
      <c r="N363" s="52"/>
    </row>
    <row r="364" spans="1:14" x14ac:dyDescent="0.2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2"/>
      <c r="M364" s="52"/>
      <c r="N364" s="52"/>
    </row>
    <row r="365" spans="1:14" x14ac:dyDescent="0.2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2"/>
      <c r="M365" s="52"/>
      <c r="N365" s="52"/>
    </row>
    <row r="366" spans="1:14" x14ac:dyDescent="0.2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2"/>
      <c r="M366" s="52"/>
      <c r="N366" s="52"/>
    </row>
    <row r="367" spans="1:14" x14ac:dyDescent="0.2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2"/>
      <c r="M367" s="52"/>
      <c r="N367" s="52"/>
    </row>
    <row r="368" spans="1:14" x14ac:dyDescent="0.2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2"/>
      <c r="M368" s="52"/>
      <c r="N368" s="52"/>
    </row>
    <row r="369" spans="1:14" x14ac:dyDescent="0.2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2"/>
      <c r="M369" s="52"/>
      <c r="N369" s="52"/>
    </row>
    <row r="370" spans="1:14" x14ac:dyDescent="0.2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2"/>
      <c r="M370" s="52"/>
      <c r="N370" s="52"/>
    </row>
    <row r="371" spans="1:14" x14ac:dyDescent="0.2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2"/>
      <c r="M371" s="52"/>
      <c r="N371" s="52"/>
    </row>
    <row r="372" spans="1:14" x14ac:dyDescent="0.2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2"/>
      <c r="M372" s="52"/>
      <c r="N372" s="52"/>
    </row>
    <row r="373" spans="1:14" x14ac:dyDescent="0.2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2"/>
      <c r="M373" s="52"/>
      <c r="N373" s="52"/>
    </row>
    <row r="374" spans="1:14" x14ac:dyDescent="0.2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2"/>
      <c r="M374" s="52"/>
      <c r="N374" s="52"/>
    </row>
    <row r="375" spans="1:14" x14ac:dyDescent="0.2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2"/>
      <c r="M375" s="52"/>
      <c r="N375" s="52"/>
    </row>
    <row r="376" spans="1:14" x14ac:dyDescent="0.2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2"/>
      <c r="M376" s="52"/>
      <c r="N376" s="52"/>
    </row>
    <row r="377" spans="1:14" x14ac:dyDescent="0.2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2"/>
      <c r="M377" s="52"/>
      <c r="N377" s="52"/>
    </row>
    <row r="378" spans="1:14" x14ac:dyDescent="0.2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2"/>
      <c r="M378" s="52"/>
      <c r="N378" s="52"/>
    </row>
    <row r="379" spans="1:14" x14ac:dyDescent="0.2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2"/>
      <c r="M379" s="52"/>
      <c r="N379" s="52"/>
    </row>
    <row r="380" spans="1:14" x14ac:dyDescent="0.2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2"/>
      <c r="M380" s="52"/>
      <c r="N380" s="52"/>
    </row>
    <row r="381" spans="1:14" x14ac:dyDescent="0.2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2"/>
      <c r="M381" s="52"/>
      <c r="N381" s="52"/>
    </row>
    <row r="382" spans="1:14" x14ac:dyDescent="0.2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2"/>
      <c r="M382" s="52"/>
      <c r="N382" s="52"/>
    </row>
    <row r="383" spans="1:14" x14ac:dyDescent="0.2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2"/>
      <c r="M383" s="52"/>
      <c r="N383" s="52"/>
    </row>
    <row r="384" spans="1:14" x14ac:dyDescent="0.2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2"/>
      <c r="M384" s="52"/>
      <c r="N384" s="52"/>
    </row>
    <row r="385" spans="1:14" x14ac:dyDescent="0.2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2"/>
      <c r="M385" s="52"/>
      <c r="N385" s="52"/>
    </row>
    <row r="386" spans="1:14" x14ac:dyDescent="0.2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2"/>
      <c r="M386" s="52"/>
      <c r="N386" s="52"/>
    </row>
    <row r="387" spans="1:14" x14ac:dyDescent="0.2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2"/>
      <c r="M387" s="52"/>
      <c r="N387" s="52"/>
    </row>
    <row r="388" spans="1:14" x14ac:dyDescent="0.2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2"/>
      <c r="M388" s="52"/>
      <c r="N388" s="52"/>
    </row>
    <row r="389" spans="1:14" x14ac:dyDescent="0.2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2"/>
      <c r="M389" s="52"/>
      <c r="N389" s="52"/>
    </row>
    <row r="390" spans="1:14" x14ac:dyDescent="0.2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 x14ac:dyDescent="0.2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 x14ac:dyDescent="0.2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 x14ac:dyDescent="0.2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 x14ac:dyDescent="0.2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 x14ac:dyDescent="0.2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 x14ac:dyDescent="0.2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 x14ac:dyDescent="0.2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 x14ac:dyDescent="0.2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 x14ac:dyDescent="0.2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 x14ac:dyDescent="0.2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 x14ac:dyDescent="0.2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 x14ac:dyDescent="0.2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 x14ac:dyDescent="0.2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 x14ac:dyDescent="0.2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 x14ac:dyDescent="0.2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 x14ac:dyDescent="0.2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 x14ac:dyDescent="0.2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 x14ac:dyDescent="0.2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 x14ac:dyDescent="0.2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 x14ac:dyDescent="0.2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 x14ac:dyDescent="0.2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 x14ac:dyDescent="0.2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 x14ac:dyDescent="0.2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 x14ac:dyDescent="0.2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 x14ac:dyDescent="0.2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 x14ac:dyDescent="0.2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esoLVUlOkOMi1JMXychc7DDhNilgkIHJDNn1X00hyiLRljQep9L/a7OJLriHIwIEYFsZERZI69pbmgH4CUDTJw==" saltValue="MBpOvEH6Hi/PNORx8Z5+MQ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O14:Q14"/>
    <mergeCell ref="R14:R16"/>
    <mergeCell ref="K15:L15"/>
    <mergeCell ref="M15:N15"/>
  </mergeCells>
  <conditionalFormatting sqref="J15:K15 M15 E9 G9 A16:N16">
    <cfRule type="expression" dxfId="92" priority="23">
      <formula>$A$11=2</formula>
    </cfRule>
    <cfRule type="expression" dxfId="91" priority="24">
      <formula>$A$11=3</formula>
    </cfRule>
    <cfRule type="expression" dxfId="90" priority="25">
      <formula>$A$11=1</formula>
    </cfRule>
  </conditionalFormatting>
  <conditionalFormatting sqref="I17:I52 K17:L52">
    <cfRule type="expression" dxfId="89" priority="22">
      <formula>$H17="CCI (CC Intégral)"</formula>
    </cfRule>
  </conditionalFormatting>
  <conditionalFormatting sqref="I17:J52">
    <cfRule type="expression" dxfId="88" priority="21">
      <formula>$H17="CT (Contrôle terminal)"</formula>
    </cfRule>
  </conditionalFormatting>
  <conditionalFormatting sqref="K15:L16">
    <cfRule type="expression" dxfId="87" priority="18">
      <formula>$H$17="CCI (CC Intégral)"</formula>
    </cfRule>
  </conditionalFormatting>
  <conditionalFormatting sqref="O15">
    <cfRule type="expression" dxfId="86" priority="15">
      <formula>$A$11=2</formula>
    </cfRule>
    <cfRule type="expression" dxfId="85" priority="16">
      <formula>$A$11=3</formula>
    </cfRule>
    <cfRule type="expression" dxfId="84" priority="17">
      <formula>$A$11=1</formula>
    </cfRule>
  </conditionalFormatting>
  <conditionalFormatting sqref="P15:Q15">
    <cfRule type="expression" dxfId="83" priority="12">
      <formula>$A$11=2</formula>
    </cfRule>
    <cfRule type="expression" dxfId="82" priority="13">
      <formula>$A$11=3</formula>
    </cfRule>
    <cfRule type="expression" dxfId="81" priority="14">
      <formula>$A$11=1</formula>
    </cfRule>
  </conditionalFormatting>
  <conditionalFormatting sqref="P16:Q16">
    <cfRule type="expression" dxfId="80" priority="9">
      <formula>$A$11=2</formula>
    </cfRule>
    <cfRule type="expression" dxfId="79" priority="10">
      <formula>$A$11=4</formula>
    </cfRule>
    <cfRule type="expression" dxfId="78" priority="11">
      <formula>$A$11=1</formula>
    </cfRule>
  </conditionalFormatting>
  <conditionalFormatting sqref="O16">
    <cfRule type="expression" dxfId="77" priority="6">
      <formula>$A$11=2</formula>
    </cfRule>
    <cfRule type="expression" dxfId="76" priority="7">
      <formula>$A$11=4</formula>
    </cfRule>
    <cfRule type="expression" dxfId="75" priority="8">
      <formula>$A$11=1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200-000000000000}">
      <formula1>liste_nature_controle</formula1>
    </dataValidation>
    <dataValidation type="list" allowBlank="1" showInputMessage="1" showErrorMessage="1" sqref="F17:G52" xr:uid="{00000000-0002-0000-0200-000001000000}">
      <formula1>"Oui,Non"</formula1>
    </dataValidation>
    <dataValidation type="list" allowBlank="1" showInputMessage="1" showErrorMessage="1" sqref="A17:A52" xr:uid="{00000000-0002-0000-0200-000002000000}">
      <formula1>Nat_ELP</formula1>
    </dataValidation>
    <dataValidation type="list" allowBlank="1" showInputMessage="1" showErrorMessage="1" sqref="H17:H52" xr:uid="{00000000-0002-0000-0200-000003000000}">
      <formula1>Type_contrôle</formula1>
    </dataValidation>
    <dataValidation type="list" allowBlank="1" showInputMessage="1" showErrorMessage="1" sqref="M17:M52 K17:K52" xr:uid="{00000000-0002-0000-02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B4732C-9CAF-486C-9C4E-1AB274EC0D9D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9" id="{03CDF081-BB61-487D-AF2D-99275421D4F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2909D7E0-8007-422E-8693-C2391393798B}">
            <xm:f>'/Users/sergemilan/Library/Containers/com.microsoft.Excel/Data/Documents/Volumes\Mes Documents\DEVE\Cellule APOGEE\2018 MODULO\MCC\D:\Volumes\Mes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2" id="{5C629169-80F0-442A-842C-6CC53BF8CB5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02C84510-625A-4937-A8A4-EC1396EE937D}">
            <xm:f>'/Users/sergemilan/Desktop/C:\Users\beluafi\Desktop\DOC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6F535EA4-31B6-475B-9043-69BF36A975E6}">
            <xm:f>'/Users/sergemilan/Desktop/Z:\DEVE\Cellule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" id="{316036D9-3E20-468F-B8E0-29E5B7754A8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6"/>
  <sheetViews>
    <sheetView showGridLines="0" showZeros="0" zoomScaleNormal="70" zoomScalePageLayoutView="85" workbookViewId="0">
      <selection activeCell="C40" sqref="C40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25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8" ht="20" customHeight="1" x14ac:dyDescent="0.2">
      <c r="A2" s="24" t="s">
        <v>26</v>
      </c>
      <c r="B2" s="126" t="str">
        <f>'Fiche générale'!B2</f>
        <v>EUR CREATES</v>
      </c>
      <c r="C2" s="126"/>
      <c r="D2" s="126"/>
      <c r="E2" s="126"/>
      <c r="F2"/>
      <c r="G2"/>
      <c r="H2"/>
      <c r="I2"/>
      <c r="J2"/>
      <c r="K2"/>
    </row>
    <row r="3" spans="1:18" ht="20" customHeight="1" x14ac:dyDescent="0.2">
      <c r="A3" s="24" t="s">
        <v>24</v>
      </c>
      <c r="B3" s="127" t="str">
        <f>'Fiche générale'!B3:I3</f>
        <v>Humanités et Industries Creatives</v>
      </c>
      <c r="C3" s="128"/>
      <c r="D3" s="128"/>
      <c r="E3" s="128"/>
      <c r="F3" s="128"/>
      <c r="G3" s="128"/>
      <c r="H3" s="128"/>
      <c r="I3" s="128"/>
      <c r="J3" s="129"/>
      <c r="K3"/>
    </row>
    <row r="4" spans="1:18" ht="20" customHeight="1" x14ac:dyDescent="0.25">
      <c r="A4" s="24" t="s">
        <v>17</v>
      </c>
      <c r="B4" s="25" t="e">
        <f>'Fiche générale'!#REF!</f>
        <v>#REF!</v>
      </c>
      <c r="C4" s="26" t="s">
        <v>57</v>
      </c>
      <c r="D4" s="130"/>
      <c r="E4" s="130"/>
      <c r="F4" s="131" t="s">
        <v>25</v>
      </c>
      <c r="G4" s="132"/>
      <c r="H4" s="133"/>
      <c r="I4" s="134"/>
      <c r="J4" s="134"/>
      <c r="K4" s="134"/>
      <c r="L4" s="134"/>
      <c r="M4" s="134"/>
      <c r="N4" s="135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36"/>
      <c r="E6" s="137"/>
      <c r="F6" s="131" t="s">
        <v>2</v>
      </c>
      <c r="G6" s="132"/>
      <c r="H6" s="138"/>
      <c r="I6" s="139"/>
      <c r="J6" s="139"/>
      <c r="K6" s="139"/>
      <c r="L6" s="139"/>
      <c r="M6" s="139"/>
      <c r="N6" s="140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41" t="s">
        <v>41</v>
      </c>
      <c r="F9" s="142"/>
      <c r="G9" s="141" t="s">
        <v>36</v>
      </c>
      <c r="H9" s="142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21" t="s">
        <v>40</v>
      </c>
      <c r="F10" s="122"/>
      <c r="G10" s="123"/>
      <c r="H10" s="124"/>
      <c r="I10"/>
      <c r="J10" s="31"/>
      <c r="K10" s="31"/>
      <c r="L10" s="31"/>
      <c r="M10" s="31"/>
      <c r="N10" s="31"/>
    </row>
    <row r="11" spans="1:18" ht="15" customHeight="1" x14ac:dyDescent="0.2">
      <c r="A11" s="32">
        <v>3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15"/>
      <c r="F13" s="115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16" t="s">
        <v>18</v>
      </c>
      <c r="K14" s="117"/>
      <c r="L14" s="118"/>
      <c r="M14" s="116" t="s">
        <v>19</v>
      </c>
      <c r="N14" s="118"/>
      <c r="O14" s="111" t="s">
        <v>65</v>
      </c>
      <c r="P14" s="112"/>
      <c r="Q14" s="113"/>
      <c r="R14" s="114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19" t="str">
        <f>IF(H17="CCI (CC Intégral)","CT pour les dispensés","Contrôle Terminal")</f>
        <v>CT pour les dispensés</v>
      </c>
      <c r="L15" s="120"/>
      <c r="M15" s="119" t="s">
        <v>21</v>
      </c>
      <c r="N15" s="120"/>
      <c r="O15" s="43" t="s">
        <v>67</v>
      </c>
      <c r="P15" s="56" t="s">
        <v>21</v>
      </c>
      <c r="Q15" s="57"/>
      <c r="R15" s="114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14"/>
    </row>
    <row r="17" spans="1:18" ht="15" customHeight="1" x14ac:dyDescent="0.2">
      <c r="A17" s="1" t="s">
        <v>0</v>
      </c>
      <c r="B17" s="58" t="s">
        <v>112</v>
      </c>
      <c r="C17" s="2"/>
      <c r="D17" s="65">
        <v>6</v>
      </c>
      <c r="E17" s="3">
        <v>1</v>
      </c>
      <c r="F17" s="3" t="s">
        <v>103</v>
      </c>
      <c r="G17" s="3" t="s">
        <v>103</v>
      </c>
      <c r="H17" s="3" t="s">
        <v>61</v>
      </c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" t="s">
        <v>37</v>
      </c>
      <c r="B18" s="64" t="s">
        <v>98</v>
      </c>
      <c r="C18" s="54"/>
      <c r="D18" s="65"/>
      <c r="E18" s="3">
        <v>1</v>
      </c>
      <c r="F18" s="3" t="s">
        <v>103</v>
      </c>
      <c r="G18" s="3" t="s">
        <v>103</v>
      </c>
      <c r="H18" s="3" t="s">
        <v>61</v>
      </c>
      <c r="I18" s="3"/>
      <c r="J18" s="1">
        <v>2</v>
      </c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1"/>
      <c r="B19" s="155"/>
      <c r="C19" s="155"/>
      <c r="D19" s="66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"/>
      <c r="B20" s="59"/>
      <c r="C20" s="2"/>
      <c r="D20" s="66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 t="s">
        <v>0</v>
      </c>
      <c r="B21" s="58" t="s">
        <v>113</v>
      </c>
      <c r="C21" s="2"/>
      <c r="D21" s="65">
        <v>6</v>
      </c>
      <c r="E21" s="3">
        <v>1</v>
      </c>
      <c r="F21" s="3" t="s">
        <v>103</v>
      </c>
      <c r="G21" s="3" t="s">
        <v>103</v>
      </c>
      <c r="H21" s="3" t="s">
        <v>61</v>
      </c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" t="s">
        <v>37</v>
      </c>
      <c r="B22" s="60" t="s">
        <v>99</v>
      </c>
      <c r="C22" s="2"/>
      <c r="D22" s="66"/>
      <c r="E22" s="3">
        <v>1</v>
      </c>
      <c r="F22" s="3" t="s">
        <v>103</v>
      </c>
      <c r="G22" s="3" t="s">
        <v>103</v>
      </c>
      <c r="H22" s="3" t="s">
        <v>61</v>
      </c>
      <c r="I22" s="3"/>
      <c r="J22" s="1">
        <v>2</v>
      </c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 t="s">
        <v>37</v>
      </c>
      <c r="B23" s="60" t="s">
        <v>110</v>
      </c>
      <c r="C23" s="2"/>
      <c r="D23" s="66"/>
      <c r="E23" s="3">
        <v>1</v>
      </c>
      <c r="F23" s="3" t="s">
        <v>103</v>
      </c>
      <c r="G23" s="3" t="s">
        <v>103</v>
      </c>
      <c r="H23" s="3" t="s">
        <v>61</v>
      </c>
      <c r="I23" s="3"/>
      <c r="J23" s="1">
        <v>2</v>
      </c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/>
      <c r="B24" s="59"/>
      <c r="C24" s="4"/>
      <c r="D24" s="66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 t="s">
        <v>0</v>
      </c>
      <c r="B25" s="58" t="s">
        <v>114</v>
      </c>
      <c r="C25" s="2"/>
      <c r="D25" s="65">
        <v>6</v>
      </c>
      <c r="E25" s="3">
        <v>1</v>
      </c>
      <c r="F25" s="3" t="s">
        <v>103</v>
      </c>
      <c r="G25" s="3" t="s">
        <v>103</v>
      </c>
      <c r="H25" s="3" t="s">
        <v>61</v>
      </c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 t="s">
        <v>37</v>
      </c>
      <c r="B26" s="64" t="s">
        <v>117</v>
      </c>
      <c r="C26" s="2"/>
      <c r="D26" s="66"/>
      <c r="E26" s="3">
        <v>1</v>
      </c>
      <c r="F26" s="3" t="s">
        <v>103</v>
      </c>
      <c r="G26" s="3" t="s">
        <v>103</v>
      </c>
      <c r="H26" s="3" t="s">
        <v>61</v>
      </c>
      <c r="I26" s="3"/>
      <c r="J26" s="1">
        <v>2</v>
      </c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 t="s">
        <v>37</v>
      </c>
      <c r="B27" s="64" t="s">
        <v>118</v>
      </c>
      <c r="C27" s="2"/>
      <c r="D27" s="66"/>
      <c r="E27" s="3">
        <v>1</v>
      </c>
      <c r="F27" s="3" t="s">
        <v>103</v>
      </c>
      <c r="G27" s="3" t="s">
        <v>103</v>
      </c>
      <c r="H27" s="3" t="s">
        <v>61</v>
      </c>
      <c r="I27" s="3"/>
      <c r="J27" s="1">
        <v>2</v>
      </c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 t="s">
        <v>37</v>
      </c>
      <c r="B28" s="64" t="s">
        <v>124</v>
      </c>
      <c r="C28" s="2"/>
      <c r="D28" s="66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64" t="s">
        <v>37</v>
      </c>
      <c r="B29" s="64" t="s">
        <v>123</v>
      </c>
      <c r="C29" s="1"/>
      <c r="D29" s="66"/>
      <c r="E29" s="1"/>
      <c r="F29" s="1" t="s">
        <v>103</v>
      </c>
      <c r="G29" s="1" t="s">
        <v>103</v>
      </c>
      <c r="H29" s="1" t="s">
        <v>61</v>
      </c>
      <c r="I29" s="1"/>
      <c r="J29" s="1">
        <v>2</v>
      </c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 t="s">
        <v>0</v>
      </c>
      <c r="B30" s="58" t="s">
        <v>115</v>
      </c>
      <c r="C30" s="1"/>
      <c r="D30" s="65">
        <v>6</v>
      </c>
      <c r="E30" s="3">
        <v>1</v>
      </c>
      <c r="F30" s="3" t="s">
        <v>103</v>
      </c>
      <c r="G30" s="3" t="s">
        <v>103</v>
      </c>
      <c r="H30" s="3" t="s">
        <v>61</v>
      </c>
      <c r="I30" s="1"/>
      <c r="J30" s="1">
        <v>2</v>
      </c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58"/>
      <c r="C31" s="1"/>
      <c r="D31" s="6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 t="s">
        <v>0</v>
      </c>
      <c r="B32" s="63" t="s">
        <v>116</v>
      </c>
      <c r="C32" s="1"/>
      <c r="D32" s="61">
        <v>6</v>
      </c>
      <c r="E32" s="3">
        <v>1</v>
      </c>
      <c r="F32" s="3" t="s">
        <v>103</v>
      </c>
      <c r="G32" s="3" t="s">
        <v>103</v>
      </c>
      <c r="H32" s="3" t="s">
        <v>61</v>
      </c>
      <c r="I32" s="1"/>
      <c r="J32" s="1">
        <v>2</v>
      </c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/>
      <c r="B41" s="2"/>
      <c r="C41" s="2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  <c r="O41" s="1"/>
      <c r="P41" s="1"/>
      <c r="Q41" s="1"/>
      <c r="R41" s="1"/>
    </row>
    <row r="42" spans="1:18" ht="19" x14ac:dyDescent="0.2">
      <c r="A42" s="1"/>
      <c r="B42" s="48"/>
      <c r="C42" s="5"/>
      <c r="D42" s="3"/>
      <c r="E42" s="6"/>
      <c r="F42" s="6"/>
      <c r="G42" s="6"/>
      <c r="H42" s="6"/>
      <c r="I42" s="6"/>
      <c r="J42" s="5"/>
      <c r="K42" s="1"/>
      <c r="L42" s="1"/>
      <c r="M42" s="1"/>
      <c r="N42" s="1"/>
      <c r="O42" s="1"/>
      <c r="P42" s="1"/>
      <c r="Q42" s="1"/>
      <c r="R42" s="1"/>
    </row>
    <row r="43" spans="1:18" ht="17" x14ac:dyDescent="0.2">
      <c r="A43" s="1"/>
      <c r="B43" s="49"/>
      <c r="C43" s="7"/>
      <c r="D43" s="3"/>
      <c r="E43" s="1"/>
      <c r="F43" s="1"/>
      <c r="G43" s="1"/>
      <c r="H43" s="1"/>
      <c r="I43" s="1"/>
      <c r="J43" s="7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2"/>
      <c r="C53" s="2"/>
      <c r="D53" s="3"/>
      <c r="E53" s="1"/>
      <c r="F53" s="1"/>
      <c r="G53" s="1"/>
      <c r="H53" s="1"/>
      <c r="I53" s="1"/>
      <c r="J53" s="2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 x14ac:dyDescent="0.2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 x14ac:dyDescent="0.2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 x14ac:dyDescent="0.2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 x14ac:dyDescent="0.2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 x14ac:dyDescent="0.2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 x14ac:dyDescent="0.2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 x14ac:dyDescent="0.2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 x14ac:dyDescent="0.2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 x14ac:dyDescent="0.2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 x14ac:dyDescent="0.2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 x14ac:dyDescent="0.2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 x14ac:dyDescent="0.2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 x14ac:dyDescent="0.2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 x14ac:dyDescent="0.2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 x14ac:dyDescent="0.2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 x14ac:dyDescent="0.2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 x14ac:dyDescent="0.2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 x14ac:dyDescent="0.2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 x14ac:dyDescent="0.2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 x14ac:dyDescent="0.2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 x14ac:dyDescent="0.2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 x14ac:dyDescent="0.2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 x14ac:dyDescent="0.2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 x14ac:dyDescent="0.2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 x14ac:dyDescent="0.2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 x14ac:dyDescent="0.2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 x14ac:dyDescent="0.2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 x14ac:dyDescent="0.2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 x14ac:dyDescent="0.2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 x14ac:dyDescent="0.2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 x14ac:dyDescent="0.2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 x14ac:dyDescent="0.2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 x14ac:dyDescent="0.2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 x14ac:dyDescent="0.2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 x14ac:dyDescent="0.2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 x14ac:dyDescent="0.2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 x14ac:dyDescent="0.2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 x14ac:dyDescent="0.2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 x14ac:dyDescent="0.2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 x14ac:dyDescent="0.2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 x14ac:dyDescent="0.2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 x14ac:dyDescent="0.2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 x14ac:dyDescent="0.2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 x14ac:dyDescent="0.2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 x14ac:dyDescent="0.2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 x14ac:dyDescent="0.2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 x14ac:dyDescent="0.2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 x14ac:dyDescent="0.2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 x14ac:dyDescent="0.2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 x14ac:dyDescent="0.2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 x14ac:dyDescent="0.2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 x14ac:dyDescent="0.2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 x14ac:dyDescent="0.2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 x14ac:dyDescent="0.2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 x14ac:dyDescent="0.2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 x14ac:dyDescent="0.2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 x14ac:dyDescent="0.2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 x14ac:dyDescent="0.2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 x14ac:dyDescent="0.2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 x14ac:dyDescent="0.2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 x14ac:dyDescent="0.2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 x14ac:dyDescent="0.2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 x14ac:dyDescent="0.2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 x14ac:dyDescent="0.2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 x14ac:dyDescent="0.2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 x14ac:dyDescent="0.2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 x14ac:dyDescent="0.2">
      <c r="A352" s="52"/>
      <c r="B352" s="53"/>
      <c r="C352" s="53"/>
      <c r="D352" s="53"/>
      <c r="E352" s="53"/>
      <c r="F352" s="53"/>
      <c r="G352" s="53"/>
      <c r="H352" s="53"/>
      <c r="I352" s="53"/>
      <c r="J352" s="116"/>
      <c r="K352" s="117"/>
      <c r="L352" s="118"/>
      <c r="M352" s="52"/>
      <c r="N352" s="52"/>
    </row>
    <row r="353" spans="1:14" ht="16" x14ac:dyDescent="0.2">
      <c r="A353" s="52"/>
      <c r="B353" s="53"/>
      <c r="C353" s="53"/>
      <c r="D353" s="53"/>
      <c r="E353" s="53"/>
      <c r="F353" s="53"/>
      <c r="G353" s="53"/>
      <c r="H353" s="53"/>
      <c r="I353" s="53"/>
      <c r="J353" s="40"/>
      <c r="K353" s="119"/>
      <c r="L353" s="120"/>
      <c r="M353" s="52"/>
      <c r="N353" s="52"/>
    </row>
    <row r="354" spans="1:14" ht="16" x14ac:dyDescent="0.2">
      <c r="A354" s="52"/>
      <c r="B354" s="53"/>
      <c r="C354" s="53"/>
      <c r="D354" s="53"/>
      <c r="E354" s="53"/>
      <c r="F354" s="53"/>
      <c r="G354" s="53"/>
      <c r="H354" s="53"/>
      <c r="I354" s="53"/>
      <c r="J354" s="43"/>
      <c r="K354" s="43"/>
      <c r="L354" s="43"/>
      <c r="M354" s="52"/>
      <c r="N354" s="52"/>
    </row>
    <row r="355" spans="1:14" x14ac:dyDescent="0.2">
      <c r="A355" s="52"/>
      <c r="B355" s="53"/>
      <c r="C355" s="53"/>
      <c r="D355" s="53"/>
      <c r="E355" s="53"/>
      <c r="F355" s="53"/>
      <c r="G355" s="53"/>
      <c r="H355" s="53"/>
      <c r="I355" s="53"/>
      <c r="J355" s="1"/>
      <c r="K355" s="1"/>
      <c r="L355" s="1"/>
      <c r="M355" s="52"/>
      <c r="N355" s="52"/>
    </row>
    <row r="356" spans="1:14" x14ac:dyDescent="0.2">
      <c r="A356" s="52"/>
      <c r="B356" s="53"/>
      <c r="C356" s="53"/>
      <c r="D356" s="53"/>
      <c r="E356" s="53"/>
      <c r="F356" s="53"/>
      <c r="G356" s="53"/>
      <c r="H356" s="53"/>
      <c r="I356" s="53"/>
      <c r="J356" s="1"/>
      <c r="K356" s="1"/>
      <c r="L356" s="1"/>
      <c r="M356" s="52"/>
      <c r="N356" s="52"/>
    </row>
    <row r="357" spans="1:14" x14ac:dyDescent="0.2">
      <c r="A357" s="52"/>
      <c r="B357" s="53"/>
      <c r="C357" s="53"/>
      <c r="D357" s="53"/>
      <c r="E357" s="53"/>
      <c r="F357" s="53"/>
      <c r="G357" s="53"/>
      <c r="H357" s="53"/>
      <c r="I357" s="53"/>
      <c r="J357" s="3"/>
      <c r="K357" s="3"/>
      <c r="L357" s="3"/>
      <c r="M357" s="52"/>
      <c r="N357" s="52"/>
    </row>
    <row r="358" spans="1:14" x14ac:dyDescent="0.2">
      <c r="A358" s="52"/>
      <c r="B358" s="53"/>
      <c r="C358" s="53"/>
      <c r="D358" s="53"/>
      <c r="E358" s="53"/>
      <c r="F358" s="53"/>
      <c r="G358" s="53"/>
      <c r="H358" s="53"/>
      <c r="I358" s="53"/>
      <c r="J358" s="1"/>
      <c r="K358" s="1"/>
      <c r="L358" s="1"/>
      <c r="M358" s="52"/>
      <c r="N358" s="52"/>
    </row>
    <row r="359" spans="1:14" x14ac:dyDescent="0.2">
      <c r="A359" s="52"/>
      <c r="B359" s="53"/>
      <c r="C359" s="53"/>
      <c r="D359" s="53"/>
      <c r="E359" s="53"/>
      <c r="F359" s="53"/>
      <c r="G359" s="53"/>
      <c r="H359" s="53"/>
      <c r="I359" s="53"/>
      <c r="J359" s="1"/>
      <c r="K359" s="1"/>
      <c r="L359" s="1"/>
      <c r="M359" s="52"/>
      <c r="N359" s="52"/>
    </row>
    <row r="360" spans="1:14" x14ac:dyDescent="0.2">
      <c r="A360" s="52"/>
      <c r="B360" s="53"/>
      <c r="C360" s="53"/>
      <c r="D360" s="53"/>
      <c r="E360" s="53"/>
      <c r="F360" s="53"/>
      <c r="G360" s="53"/>
      <c r="H360" s="53"/>
      <c r="I360" s="53"/>
      <c r="J360" s="1"/>
      <c r="K360" s="1"/>
      <c r="L360" s="1"/>
      <c r="M360" s="52"/>
      <c r="N360" s="52"/>
    </row>
    <row r="361" spans="1:14" x14ac:dyDescent="0.2">
      <c r="A361" s="52"/>
      <c r="B361" s="53"/>
      <c r="C361" s="53"/>
      <c r="D361" s="53"/>
      <c r="E361" s="53"/>
      <c r="F361" s="53"/>
      <c r="G361" s="53"/>
      <c r="H361" s="53"/>
      <c r="I361" s="53"/>
      <c r="J361" s="1"/>
      <c r="K361" s="1"/>
      <c r="L361" s="1"/>
      <c r="M361" s="52"/>
      <c r="N361" s="52"/>
    </row>
    <row r="362" spans="1:14" x14ac:dyDescent="0.2">
      <c r="A362" s="52"/>
      <c r="B362" s="53"/>
      <c r="C362" s="53"/>
      <c r="D362" s="53"/>
      <c r="E362" s="53"/>
      <c r="F362" s="53"/>
      <c r="G362" s="53"/>
      <c r="H362" s="53"/>
      <c r="I362" s="53"/>
      <c r="J362" s="1"/>
      <c r="K362" s="1"/>
      <c r="L362" s="1"/>
      <c r="M362" s="52"/>
      <c r="N362" s="52"/>
    </row>
    <row r="363" spans="1:14" x14ac:dyDescent="0.2">
      <c r="A363" s="52"/>
      <c r="B363" s="53"/>
      <c r="C363" s="53"/>
      <c r="D363" s="53"/>
      <c r="E363" s="53"/>
      <c r="F363" s="53"/>
      <c r="G363" s="53"/>
      <c r="H363" s="53"/>
      <c r="I363" s="53"/>
      <c r="J363" s="1"/>
      <c r="K363" s="1"/>
      <c r="L363" s="1"/>
      <c r="M363" s="52"/>
      <c r="N363" s="52"/>
    </row>
    <row r="364" spans="1:14" x14ac:dyDescent="0.2">
      <c r="A364" s="52"/>
      <c r="B364" s="53"/>
      <c r="C364" s="53"/>
      <c r="D364" s="53"/>
      <c r="E364" s="53"/>
      <c r="F364" s="53"/>
      <c r="G364" s="53"/>
      <c r="H364" s="53"/>
      <c r="I364" s="53"/>
      <c r="J364" s="1"/>
      <c r="K364" s="1"/>
      <c r="L364" s="1"/>
      <c r="M364" s="52"/>
      <c r="N364" s="52"/>
    </row>
    <row r="365" spans="1:14" x14ac:dyDescent="0.2">
      <c r="A365" s="52"/>
      <c r="B365" s="53"/>
      <c r="C365" s="53"/>
      <c r="D365" s="53"/>
      <c r="E365" s="53"/>
      <c r="F365" s="53"/>
      <c r="G365" s="53"/>
      <c r="H365" s="53"/>
      <c r="I365" s="53"/>
      <c r="J365" s="1"/>
      <c r="K365" s="1"/>
      <c r="L365" s="1"/>
      <c r="M365" s="52"/>
      <c r="N365" s="52"/>
    </row>
    <row r="366" spans="1:14" x14ac:dyDescent="0.2">
      <c r="A366" s="52"/>
      <c r="B366" s="53"/>
      <c r="C366" s="53"/>
      <c r="D366" s="53"/>
      <c r="E366" s="53"/>
      <c r="F366" s="53"/>
      <c r="G366" s="53"/>
      <c r="H366" s="53"/>
      <c r="I366" s="53"/>
      <c r="J366" s="1"/>
      <c r="K366" s="1"/>
      <c r="L366" s="1"/>
      <c r="M366" s="52"/>
      <c r="N366" s="52"/>
    </row>
    <row r="367" spans="1:14" x14ac:dyDescent="0.2">
      <c r="A367" s="52"/>
      <c r="B367" s="53"/>
      <c r="C367" s="53"/>
      <c r="D367" s="53"/>
      <c r="E367" s="53"/>
      <c r="F367" s="53"/>
      <c r="G367" s="53"/>
      <c r="H367" s="53"/>
      <c r="I367" s="53"/>
      <c r="J367" s="1"/>
      <c r="K367" s="1"/>
      <c r="L367" s="1"/>
      <c r="M367" s="52"/>
      <c r="N367" s="52"/>
    </row>
    <row r="368" spans="1:14" x14ac:dyDescent="0.2">
      <c r="A368" s="52"/>
      <c r="B368" s="53"/>
      <c r="C368" s="53"/>
      <c r="D368" s="53"/>
      <c r="E368" s="53"/>
      <c r="F368" s="53"/>
      <c r="G368" s="53"/>
      <c r="H368" s="53"/>
      <c r="I368" s="53"/>
      <c r="J368" s="1"/>
      <c r="K368" s="1"/>
      <c r="L368" s="1"/>
      <c r="M368" s="52"/>
      <c r="N368" s="52"/>
    </row>
    <row r="369" spans="1:14" x14ac:dyDescent="0.2">
      <c r="A369" s="52"/>
      <c r="B369" s="53"/>
      <c r="C369" s="53"/>
      <c r="D369" s="53"/>
      <c r="E369" s="53"/>
      <c r="F369" s="53"/>
      <c r="G369" s="53"/>
      <c r="H369" s="53"/>
      <c r="I369" s="53"/>
      <c r="J369" s="1"/>
      <c r="K369" s="1"/>
      <c r="L369" s="1"/>
      <c r="M369" s="52"/>
      <c r="N369" s="52"/>
    </row>
    <row r="370" spans="1:14" x14ac:dyDescent="0.2">
      <c r="A370" s="52"/>
      <c r="B370" s="53"/>
      <c r="C370" s="53"/>
      <c r="D370" s="53"/>
      <c r="E370" s="53"/>
      <c r="F370" s="53"/>
      <c r="G370" s="53"/>
      <c r="H370" s="53"/>
      <c r="I370" s="53"/>
      <c r="J370" s="1"/>
      <c r="K370" s="1"/>
      <c r="L370" s="1"/>
      <c r="M370" s="52"/>
      <c r="N370" s="52"/>
    </row>
    <row r="371" spans="1:14" x14ac:dyDescent="0.2">
      <c r="A371" s="52"/>
      <c r="B371" s="53"/>
      <c r="C371" s="53"/>
      <c r="D371" s="53"/>
      <c r="E371" s="53"/>
      <c r="F371" s="53"/>
      <c r="G371" s="53"/>
      <c r="H371" s="53"/>
      <c r="I371" s="53"/>
      <c r="J371" s="2"/>
      <c r="K371" s="1"/>
      <c r="L371" s="1"/>
      <c r="M371" s="52"/>
      <c r="N371" s="52"/>
    </row>
    <row r="372" spans="1:14" x14ac:dyDescent="0.2">
      <c r="A372" s="52"/>
      <c r="B372" s="53"/>
      <c r="C372" s="53"/>
      <c r="D372" s="53"/>
      <c r="E372" s="53"/>
      <c r="F372" s="53"/>
      <c r="G372" s="53"/>
      <c r="H372" s="53"/>
      <c r="I372" s="53"/>
      <c r="J372" s="2"/>
      <c r="K372" s="1"/>
      <c r="L372" s="1"/>
      <c r="M372" s="52"/>
      <c r="N372" s="52"/>
    </row>
    <row r="373" spans="1:14" x14ac:dyDescent="0.2">
      <c r="A373" s="52"/>
      <c r="B373" s="53"/>
      <c r="C373" s="53"/>
      <c r="D373" s="53"/>
      <c r="E373" s="53"/>
      <c r="F373" s="53"/>
      <c r="G373" s="53"/>
      <c r="H373" s="53"/>
      <c r="I373" s="53"/>
      <c r="J373" s="2"/>
      <c r="K373" s="1"/>
      <c r="L373" s="1"/>
      <c r="M373" s="52"/>
      <c r="N373" s="52"/>
    </row>
    <row r="374" spans="1:14" x14ac:dyDescent="0.2">
      <c r="A374" s="52"/>
      <c r="B374" s="53"/>
      <c r="C374" s="53"/>
      <c r="D374" s="53"/>
      <c r="E374" s="53"/>
      <c r="F374" s="53"/>
      <c r="G374" s="53"/>
      <c r="H374" s="53"/>
      <c r="I374" s="53"/>
      <c r="J374" s="2"/>
      <c r="K374" s="1"/>
      <c r="L374" s="1"/>
      <c r="M374" s="52"/>
      <c r="N374" s="52"/>
    </row>
    <row r="375" spans="1:14" x14ac:dyDescent="0.2">
      <c r="A375" s="52"/>
      <c r="B375" s="53"/>
      <c r="C375" s="53"/>
      <c r="D375" s="53"/>
      <c r="E375" s="53"/>
      <c r="F375" s="53"/>
      <c r="G375" s="53"/>
      <c r="H375" s="53"/>
      <c r="I375" s="53"/>
      <c r="J375" s="2"/>
      <c r="K375" s="1"/>
      <c r="L375" s="1"/>
      <c r="M375" s="52"/>
      <c r="N375" s="52"/>
    </row>
    <row r="376" spans="1:14" x14ac:dyDescent="0.2">
      <c r="A376" s="52"/>
      <c r="B376" s="53"/>
      <c r="C376" s="53"/>
      <c r="D376" s="53"/>
      <c r="E376" s="53"/>
      <c r="F376" s="53"/>
      <c r="G376" s="53"/>
      <c r="H376" s="53"/>
      <c r="I376" s="53"/>
      <c r="J376" s="2"/>
      <c r="K376" s="1"/>
      <c r="L376" s="1"/>
      <c r="M376" s="52"/>
      <c r="N376" s="52"/>
    </row>
    <row r="377" spans="1:14" x14ac:dyDescent="0.2">
      <c r="A377" s="52"/>
      <c r="B377" s="53"/>
      <c r="C377" s="53"/>
      <c r="D377" s="53"/>
      <c r="E377" s="53"/>
      <c r="F377" s="53"/>
      <c r="G377" s="53"/>
      <c r="H377" s="53"/>
      <c r="I377" s="53"/>
      <c r="J377" s="2"/>
      <c r="K377" s="1"/>
      <c r="L377" s="1"/>
      <c r="M377" s="52"/>
      <c r="N377" s="52"/>
    </row>
    <row r="378" spans="1:14" x14ac:dyDescent="0.2">
      <c r="A378" s="52"/>
      <c r="B378" s="53"/>
      <c r="C378" s="53"/>
      <c r="D378" s="53"/>
      <c r="E378" s="53"/>
      <c r="F378" s="53"/>
      <c r="G378" s="53"/>
      <c r="H378" s="53"/>
      <c r="I378" s="53"/>
      <c r="J378" s="2"/>
      <c r="K378" s="1"/>
      <c r="L378" s="1"/>
      <c r="M378" s="52"/>
      <c r="N378" s="52"/>
    </row>
    <row r="379" spans="1:14" ht="19" x14ac:dyDescent="0.2">
      <c r="A379" s="52"/>
      <c r="B379" s="53"/>
      <c r="C379" s="53"/>
      <c r="D379" s="53"/>
      <c r="E379" s="53"/>
      <c r="F379" s="53"/>
      <c r="G379" s="53"/>
      <c r="H379" s="53"/>
      <c r="I379" s="53"/>
      <c r="J379" s="5"/>
      <c r="K379" s="1"/>
      <c r="L379" s="1"/>
      <c r="M379" s="52"/>
      <c r="N379" s="52"/>
    </row>
    <row r="380" spans="1:14" ht="17" x14ac:dyDescent="0.2">
      <c r="A380" s="52"/>
      <c r="B380" s="53"/>
      <c r="C380" s="53"/>
      <c r="D380" s="53"/>
      <c r="E380" s="53"/>
      <c r="F380" s="53"/>
      <c r="G380" s="53"/>
      <c r="H380" s="53"/>
      <c r="I380" s="53"/>
      <c r="J380" s="7"/>
      <c r="K380" s="1"/>
      <c r="L380" s="1"/>
      <c r="M380" s="52"/>
      <c r="N380" s="52"/>
    </row>
    <row r="381" spans="1:14" x14ac:dyDescent="0.2">
      <c r="A381" s="52"/>
      <c r="B381" s="53"/>
      <c r="C381" s="53"/>
      <c r="D381" s="53"/>
      <c r="E381" s="53"/>
      <c r="F381" s="53"/>
      <c r="G381" s="53"/>
      <c r="H381" s="53"/>
      <c r="I381" s="53"/>
      <c r="J381" s="2"/>
      <c r="K381" s="1"/>
      <c r="L381" s="1"/>
      <c r="M381" s="52"/>
      <c r="N381" s="52"/>
    </row>
    <row r="382" spans="1:14" x14ac:dyDescent="0.2">
      <c r="A382" s="52"/>
      <c r="B382" s="53"/>
      <c r="C382" s="53"/>
      <c r="D382" s="53"/>
      <c r="E382" s="53"/>
      <c r="F382" s="53"/>
      <c r="G382" s="53"/>
      <c r="H382" s="53"/>
      <c r="I382" s="53"/>
      <c r="J382" s="2"/>
      <c r="K382" s="1"/>
      <c r="L382" s="1"/>
      <c r="M382" s="52"/>
      <c r="N382" s="52"/>
    </row>
    <row r="383" spans="1:14" x14ac:dyDescent="0.2">
      <c r="A383" s="52"/>
      <c r="B383" s="53"/>
      <c r="C383" s="53"/>
      <c r="D383" s="53"/>
      <c r="E383" s="53"/>
      <c r="F383" s="53"/>
      <c r="G383" s="53"/>
      <c r="H383" s="53"/>
      <c r="I383" s="53"/>
      <c r="J383" s="2"/>
      <c r="K383" s="1"/>
      <c r="L383" s="1"/>
      <c r="M383" s="52"/>
      <c r="N383" s="52"/>
    </row>
    <row r="384" spans="1:14" x14ac:dyDescent="0.2">
      <c r="A384" s="52"/>
      <c r="B384" s="53"/>
      <c r="C384" s="53"/>
      <c r="D384" s="53"/>
      <c r="E384" s="53"/>
      <c r="F384" s="53"/>
      <c r="G384" s="53"/>
      <c r="H384" s="53"/>
      <c r="I384" s="53"/>
      <c r="J384" s="2"/>
      <c r="K384" s="1"/>
      <c r="L384" s="1"/>
      <c r="M384" s="52"/>
      <c r="N384" s="52"/>
    </row>
    <row r="385" spans="1:14" x14ac:dyDescent="0.2">
      <c r="A385" s="52"/>
      <c r="B385" s="53"/>
      <c r="C385" s="53"/>
      <c r="D385" s="53"/>
      <c r="E385" s="53"/>
      <c r="F385" s="53"/>
      <c r="G385" s="53"/>
      <c r="H385" s="53"/>
      <c r="I385" s="53"/>
      <c r="J385" s="2"/>
      <c r="K385" s="1"/>
      <c r="L385" s="1"/>
      <c r="M385" s="52"/>
      <c r="N385" s="52"/>
    </row>
    <row r="386" spans="1:14" x14ac:dyDescent="0.2">
      <c r="A386" s="52"/>
      <c r="B386" s="53"/>
      <c r="C386" s="53"/>
      <c r="D386" s="53"/>
      <c r="E386" s="53"/>
      <c r="F386" s="53"/>
      <c r="G386" s="53"/>
      <c r="H386" s="53"/>
      <c r="I386" s="53"/>
      <c r="J386" s="2"/>
      <c r="K386" s="1"/>
      <c r="L386" s="1"/>
      <c r="M386" s="52"/>
      <c r="N386" s="52"/>
    </row>
    <row r="387" spans="1:14" x14ac:dyDescent="0.2">
      <c r="A387" s="52"/>
      <c r="B387" s="53"/>
      <c r="C387" s="53"/>
      <c r="D387" s="53"/>
      <c r="E387" s="53"/>
      <c r="F387" s="53"/>
      <c r="G387" s="53"/>
      <c r="H387" s="53"/>
      <c r="I387" s="53"/>
      <c r="J387" s="2"/>
      <c r="K387" s="1"/>
      <c r="L387" s="1"/>
      <c r="M387" s="52"/>
      <c r="N387" s="52"/>
    </row>
    <row r="388" spans="1:14" x14ac:dyDescent="0.2">
      <c r="A388" s="52"/>
      <c r="B388" s="53"/>
      <c r="C388" s="53"/>
      <c r="D388" s="53"/>
      <c r="E388" s="53"/>
      <c r="F388" s="53"/>
      <c r="G388" s="53"/>
      <c r="H388" s="53"/>
      <c r="I388" s="53"/>
      <c r="J388" s="2"/>
      <c r="K388" s="1"/>
      <c r="L388" s="1"/>
      <c r="M388" s="52"/>
      <c r="N388" s="52"/>
    </row>
    <row r="389" spans="1:14" x14ac:dyDescent="0.2">
      <c r="A389" s="52"/>
      <c r="B389" s="53"/>
      <c r="C389" s="53"/>
      <c r="D389" s="53"/>
      <c r="E389" s="53"/>
      <c r="F389" s="53"/>
      <c r="G389" s="53"/>
      <c r="H389" s="53"/>
      <c r="I389" s="53"/>
      <c r="J389" s="2"/>
      <c r="K389" s="1"/>
      <c r="L389" s="1"/>
      <c r="M389" s="52"/>
      <c r="N389" s="52"/>
    </row>
    <row r="390" spans="1:14" x14ac:dyDescent="0.2">
      <c r="A390" s="52"/>
      <c r="B390" s="53"/>
      <c r="C390" s="53"/>
      <c r="D390" s="53"/>
      <c r="E390" s="53"/>
      <c r="F390" s="53"/>
      <c r="G390" s="53"/>
      <c r="H390" s="53"/>
      <c r="I390" s="53"/>
      <c r="J390" s="2"/>
      <c r="K390" s="1"/>
      <c r="L390" s="1"/>
      <c r="M390" s="52"/>
      <c r="N390" s="52"/>
    </row>
    <row r="391" spans="1:14" x14ac:dyDescent="0.2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 x14ac:dyDescent="0.2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 x14ac:dyDescent="0.2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 x14ac:dyDescent="0.2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 x14ac:dyDescent="0.2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 x14ac:dyDescent="0.2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 x14ac:dyDescent="0.2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 x14ac:dyDescent="0.2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 x14ac:dyDescent="0.2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 x14ac:dyDescent="0.2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 x14ac:dyDescent="0.2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 x14ac:dyDescent="0.2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 x14ac:dyDescent="0.2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 x14ac:dyDescent="0.2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 x14ac:dyDescent="0.2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 x14ac:dyDescent="0.2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 x14ac:dyDescent="0.2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 x14ac:dyDescent="0.2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 x14ac:dyDescent="0.2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 x14ac:dyDescent="0.2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 x14ac:dyDescent="0.2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 x14ac:dyDescent="0.2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 x14ac:dyDescent="0.2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 x14ac:dyDescent="0.2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 x14ac:dyDescent="0.2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 x14ac:dyDescent="0.2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 x14ac:dyDescent="0.2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  <row r="596" spans="1:14" x14ac:dyDescent="0.2">
      <c r="A596" s="52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2"/>
      <c r="M596" s="52"/>
      <c r="N596" s="52"/>
    </row>
  </sheetData>
  <sheetProtection algorithmName="SHA-512" hashValue="RqMPuB+av1inx/HSQZPW7R7eAilC8ZSMXZlsIHbhOFu9WNx/8ahTdWoDQE7PSpywJ4jFEXOmntRZ6WvGQ89XKA==" saltValue="wRnFP0zPlfYcjWS3xyBetQ==" spinCount="100000" sheet="1" formatCells="0" formatColumns="0" formatRows="0" insertRows="0" selectLockedCells="1"/>
  <mergeCells count="22">
    <mergeCell ref="D6:E6"/>
    <mergeCell ref="F6:G6"/>
    <mergeCell ref="H6:N6"/>
    <mergeCell ref="E9:F9"/>
    <mergeCell ref="G9:H9"/>
    <mergeCell ref="A1:N1"/>
    <mergeCell ref="B2:E2"/>
    <mergeCell ref="B3:J3"/>
    <mergeCell ref="D4:E4"/>
    <mergeCell ref="F4:G4"/>
    <mergeCell ref="H4:N4"/>
    <mergeCell ref="O14:Q14"/>
    <mergeCell ref="R14:R16"/>
    <mergeCell ref="K15:L15"/>
    <mergeCell ref="M15:N15"/>
    <mergeCell ref="E10:F10"/>
    <mergeCell ref="G10:H10"/>
    <mergeCell ref="J352:L352"/>
    <mergeCell ref="K353:L353"/>
    <mergeCell ref="E13:F13"/>
    <mergeCell ref="J14:L14"/>
    <mergeCell ref="M14:N14"/>
  </mergeCells>
  <conditionalFormatting sqref="E9 G9 A16:I16">
    <cfRule type="expression" dxfId="67" priority="52">
      <formula>$A$11=2</formula>
    </cfRule>
    <cfRule type="expression" dxfId="66" priority="53">
      <formula>$A$11=3</formula>
    </cfRule>
    <cfRule type="expression" dxfId="65" priority="54">
      <formula>$A$11=1</formula>
    </cfRule>
  </conditionalFormatting>
  <conditionalFormatting sqref="I17:I53">
    <cfRule type="expression" dxfId="64" priority="51">
      <formula>$H17="CCI (CC Intégral)"</formula>
    </cfRule>
  </conditionalFormatting>
  <conditionalFormatting sqref="I17:I53">
    <cfRule type="expression" dxfId="63" priority="50">
      <formula>$H17="CT (Contrôle terminal)"</formula>
    </cfRule>
  </conditionalFormatting>
  <conditionalFormatting sqref="O15">
    <cfRule type="expression" dxfId="62" priority="27">
      <formula>$A$11=2</formula>
    </cfRule>
    <cfRule type="expression" dxfId="61" priority="28">
      <formula>$A$11=3</formula>
    </cfRule>
    <cfRule type="expression" dxfId="60" priority="29">
      <formula>$A$11=1</formula>
    </cfRule>
  </conditionalFormatting>
  <conditionalFormatting sqref="P15:Q15">
    <cfRule type="expression" dxfId="59" priority="24">
      <formula>$A$11=2</formula>
    </cfRule>
    <cfRule type="expression" dxfId="58" priority="25">
      <formula>$A$11=3</formula>
    </cfRule>
    <cfRule type="expression" dxfId="57" priority="26">
      <formula>$A$11=1</formula>
    </cfRule>
  </conditionalFormatting>
  <conditionalFormatting sqref="P16:Q16">
    <cfRule type="expression" dxfId="56" priority="21">
      <formula>$A$11=2</formula>
    </cfRule>
    <cfRule type="expression" dxfId="55" priority="22">
      <formula>$A$11=4</formula>
    </cfRule>
    <cfRule type="expression" dxfId="54" priority="23">
      <formula>$A$11=1</formula>
    </cfRule>
  </conditionalFormatting>
  <conditionalFormatting sqref="O16">
    <cfRule type="expression" dxfId="53" priority="18">
      <formula>$A$11=2</formula>
    </cfRule>
    <cfRule type="expression" dxfId="52" priority="19">
      <formula>$A$11=4</formula>
    </cfRule>
    <cfRule type="expression" dxfId="51" priority="20">
      <formula>$A$11=1</formula>
    </cfRule>
  </conditionalFormatting>
  <conditionalFormatting sqref="J15:K15 J353:K353 J16:L16 J354:L354">
    <cfRule type="expression" dxfId="50" priority="11">
      <formula>$A$11=2</formula>
    </cfRule>
    <cfRule type="expression" dxfId="49" priority="12">
      <formula>$A$11=3</formula>
    </cfRule>
    <cfRule type="expression" dxfId="48" priority="13">
      <formula>$A$11=1</formula>
    </cfRule>
  </conditionalFormatting>
  <conditionalFormatting sqref="K17:L53 K355:L390">
    <cfRule type="expression" dxfId="47" priority="10">
      <formula>$H17="CCI (CC Intégral)"</formula>
    </cfRule>
  </conditionalFormatting>
  <conditionalFormatting sqref="J17:J53 J355:J390">
    <cfRule type="expression" dxfId="46" priority="9">
      <formula>$H17="CT (Contrôle terminal)"</formula>
    </cfRule>
  </conditionalFormatting>
  <conditionalFormatting sqref="K15:L16 K353:L354">
    <cfRule type="expression" dxfId="45" priority="8">
      <formula>$H$17="CCI (CC Intégral)"</formula>
    </cfRule>
  </conditionalFormatting>
  <conditionalFormatting sqref="M15 M16:N16">
    <cfRule type="expression" dxfId="44" priority="5">
      <formula>$A$11=2</formula>
    </cfRule>
    <cfRule type="expression" dxfId="43" priority="6">
      <formula>$A$11=3</formula>
    </cfRule>
    <cfRule type="expression" dxfId="42" priority="7">
      <formula>$A$11=1</formula>
    </cfRule>
  </conditionalFormatting>
  <dataValidations count="5">
    <dataValidation type="list" allowBlank="1" showInputMessage="1" showErrorMessage="1" sqref="M17:M53 K17:K53" xr:uid="{00000000-0002-0000-0300-000000000000}">
      <formula1>Nature_contrôle</formula1>
    </dataValidation>
    <dataValidation type="list" allowBlank="1" showInputMessage="1" showErrorMessage="1" sqref="H17:H53" xr:uid="{00000000-0002-0000-0300-000001000000}">
      <formula1>Type_contrôle</formula1>
    </dataValidation>
    <dataValidation type="list" allowBlank="1" showInputMessage="1" showErrorMessage="1" sqref="A17:A53" xr:uid="{00000000-0002-0000-0300-000002000000}">
      <formula1>Nat_ELP</formula1>
    </dataValidation>
    <dataValidation type="list" allowBlank="1" showInputMessage="1" showErrorMessage="1" sqref="F17:G53" xr:uid="{00000000-0002-0000-03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3" xr:uid="{00000000-0002-0000-03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5757DFB-5D07-4918-A67B-265072A620AA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34396010-D54C-400C-8FE7-31FB4F64F10D}">
            <xm:f>'/Users/sergemilan/Desktop/C:\Users\beluafi\Desktop\DOC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DAE71F8D-E7E6-4192-8121-88DC83F1F5BA}">
            <xm:f>'/Users/sergemilan/Desktop/Z:\DEVE\Cellule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O14:R53</xm:sqref>
        </x14:conditionalFormatting>
        <x14:conditionalFormatting xmlns:xm="http://schemas.microsoft.com/office/excel/2006/main">
          <x14:cfRule type="expression" priority="14" id="{81DEC3FC-E0F8-45C9-BD7A-E0809C87461B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O14:R53</xm:sqref>
        </x14:conditionalFormatting>
        <x14:conditionalFormatting xmlns:xm="http://schemas.microsoft.com/office/excel/2006/main">
          <x14:cfRule type="expression" priority="2" id="{A2E4D5FC-B8E7-4D23-AA74-5B77652E8BBA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8C887211-715D-485E-B358-B1192AEBCEA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4" id="{6F897BCE-6737-4368-8FCB-D2101351D104}">
            <xm:f>'/Users/sergemilan/Library/Containers/com.microsoft.Excel/Data/Documents/Volumes\Mes Documents\DEVE\Cellule APOGEE\2018 MODULO\MCC\D:\Volumes\Mes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M14:N53</xm:sqref>
        </x14:conditionalFormatting>
        <x14:conditionalFormatting xmlns:xm="http://schemas.microsoft.com/office/excel/2006/main">
          <x14:cfRule type="expression" priority="1" id="{8E4E168C-32FA-4ADB-8CC4-F09F20B858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5"/>
  <sheetViews>
    <sheetView showGridLines="0" showZeros="0" tabSelected="1" zoomScale="115" zoomScaleNormal="115" zoomScalePageLayoutView="85" workbookViewId="0">
      <selection activeCell="H31" sqref="H31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25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8" ht="20" customHeight="1" x14ac:dyDescent="0.2">
      <c r="A2" s="24" t="s">
        <v>26</v>
      </c>
      <c r="B2" s="126" t="str">
        <f>'Fiche générale'!B2</f>
        <v>EUR CREATES</v>
      </c>
      <c r="C2" s="126"/>
      <c r="D2" s="126"/>
      <c r="E2" s="126"/>
      <c r="F2"/>
      <c r="G2"/>
      <c r="H2"/>
      <c r="I2"/>
      <c r="J2"/>
      <c r="K2"/>
    </row>
    <row r="3" spans="1:18" ht="20" customHeight="1" x14ac:dyDescent="0.2">
      <c r="A3" s="24" t="s">
        <v>24</v>
      </c>
      <c r="B3" s="127" t="str">
        <f>'Fiche générale'!B3:I3</f>
        <v>Humanités et Industries Creatives</v>
      </c>
      <c r="C3" s="128"/>
      <c r="D3" s="128"/>
      <c r="E3" s="128"/>
      <c r="F3" s="128"/>
      <c r="G3" s="128"/>
      <c r="H3" s="128"/>
      <c r="I3" s="128"/>
      <c r="J3" s="129"/>
      <c r="K3"/>
    </row>
    <row r="4" spans="1:18" ht="20" customHeight="1" x14ac:dyDescent="0.25">
      <c r="A4" s="24" t="s">
        <v>17</v>
      </c>
      <c r="B4" s="25" t="e">
        <f>'Fiche générale'!#REF!</f>
        <v>#REF!</v>
      </c>
      <c r="C4" s="26" t="s">
        <v>57</v>
      </c>
      <c r="D4" s="130"/>
      <c r="E4" s="130"/>
      <c r="F4" s="131" t="s">
        <v>25</v>
      </c>
      <c r="G4" s="132"/>
      <c r="H4" s="133"/>
      <c r="I4" s="134"/>
      <c r="J4" s="134"/>
      <c r="K4" s="134"/>
      <c r="L4" s="134"/>
      <c r="M4" s="134"/>
      <c r="N4" s="135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36"/>
      <c r="E6" s="137"/>
      <c r="F6" s="131" t="s">
        <v>2</v>
      </c>
      <c r="G6" s="132"/>
      <c r="H6" s="138"/>
      <c r="I6" s="139"/>
      <c r="J6" s="139"/>
      <c r="K6" s="139"/>
      <c r="L6" s="139"/>
      <c r="M6" s="139"/>
      <c r="N6" s="140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41" t="s">
        <v>41</v>
      </c>
      <c r="F9" s="142"/>
      <c r="G9" s="141" t="s">
        <v>36</v>
      </c>
      <c r="H9" s="142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21" t="s">
        <v>40</v>
      </c>
      <c r="F10" s="122"/>
      <c r="G10" s="123"/>
      <c r="H10" s="124"/>
      <c r="I10"/>
      <c r="J10" s="31"/>
      <c r="K10" s="31"/>
      <c r="L10" s="31"/>
      <c r="M10" s="31"/>
      <c r="N10" s="31"/>
    </row>
    <row r="11" spans="1:18" ht="15" customHeight="1" x14ac:dyDescent="0.2">
      <c r="A11" s="32">
        <v>3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15"/>
      <c r="F13" s="115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16" t="s">
        <v>18</v>
      </c>
      <c r="K14" s="117"/>
      <c r="L14" s="118"/>
      <c r="M14" s="116" t="s">
        <v>19</v>
      </c>
      <c r="N14" s="118"/>
      <c r="O14" s="111" t="s">
        <v>65</v>
      </c>
      <c r="P14" s="112"/>
      <c r="Q14" s="113"/>
      <c r="R14" s="114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19" t="str">
        <f>IF(H17="CCI (CC Intégral)","CT pour les dispensés","Contrôle Terminal")</f>
        <v>Contrôle Terminal</v>
      </c>
      <c r="L15" s="120"/>
      <c r="M15" s="119" t="s">
        <v>21</v>
      </c>
      <c r="N15" s="120"/>
      <c r="O15" s="43" t="s">
        <v>67</v>
      </c>
      <c r="P15" s="56" t="s">
        <v>21</v>
      </c>
      <c r="Q15" s="57"/>
      <c r="R15" s="114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14"/>
    </row>
    <row r="17" spans="1:18" ht="15" customHeight="1" x14ac:dyDescent="0.2">
      <c r="A17" s="1"/>
      <c r="B17" s="2"/>
      <c r="C17" s="2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" t="s">
        <v>0</v>
      </c>
      <c r="B18" s="143" t="s">
        <v>119</v>
      </c>
      <c r="C18" s="70"/>
      <c r="D18" s="3">
        <v>30</v>
      </c>
      <c r="E18" s="3">
        <v>1</v>
      </c>
      <c r="F18" s="3" t="s">
        <v>103</v>
      </c>
      <c r="G18" s="3" t="s">
        <v>103</v>
      </c>
      <c r="H18" s="3" t="s">
        <v>61</v>
      </c>
      <c r="I18" s="3"/>
      <c r="J18" s="1"/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3"/>
      <c r="B19" s="143"/>
      <c r="C19" s="6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"/>
      <c r="B20" s="143"/>
      <c r="C20" s="69"/>
      <c r="D20" s="3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 t="s">
        <v>37</v>
      </c>
      <c r="B21" s="68" t="s">
        <v>121</v>
      </c>
      <c r="C21" s="2"/>
      <c r="D21" s="3"/>
      <c r="E21" s="3"/>
      <c r="F21" s="3"/>
      <c r="G21" s="3"/>
      <c r="H21" s="3" t="s">
        <v>61</v>
      </c>
      <c r="I21" s="3"/>
      <c r="J21" s="1">
        <v>1</v>
      </c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" t="s">
        <v>37</v>
      </c>
      <c r="B22" s="68" t="s">
        <v>122</v>
      </c>
      <c r="C22" s="2"/>
      <c r="D22" s="3"/>
      <c r="E22" s="3"/>
      <c r="F22" s="3"/>
      <c r="G22" s="3"/>
      <c r="H22" s="3" t="s">
        <v>61</v>
      </c>
      <c r="I22" s="3"/>
      <c r="J22" s="1">
        <v>1</v>
      </c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67" t="s">
        <v>120</v>
      </c>
      <c r="B23" s="67" t="s">
        <v>120</v>
      </c>
      <c r="C23" s="67" t="s">
        <v>120</v>
      </c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 t="s">
        <v>0</v>
      </c>
      <c r="B24" s="156" t="s">
        <v>126</v>
      </c>
      <c r="C24" s="70"/>
      <c r="D24" s="3">
        <v>30</v>
      </c>
      <c r="E24" s="3">
        <v>1</v>
      </c>
      <c r="F24" s="3" t="s">
        <v>103</v>
      </c>
      <c r="G24" s="3" t="s">
        <v>103</v>
      </c>
      <c r="H24" s="3" t="s">
        <v>61</v>
      </c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56"/>
      <c r="C25" s="69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56"/>
      <c r="C26" s="69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 t="s">
        <v>37</v>
      </c>
      <c r="B27" s="68" t="s">
        <v>121</v>
      </c>
      <c r="C27" s="2"/>
      <c r="D27" s="3"/>
      <c r="E27" s="3"/>
      <c r="F27" s="3"/>
      <c r="G27" s="3"/>
      <c r="H27" s="3" t="s">
        <v>61</v>
      </c>
      <c r="I27" s="3"/>
      <c r="J27" s="1">
        <v>1</v>
      </c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 t="s">
        <v>37</v>
      </c>
      <c r="B28" s="68" t="s">
        <v>125</v>
      </c>
      <c r="C28" s="2"/>
      <c r="D28" s="3"/>
      <c r="E28" s="3"/>
      <c r="F28" s="3"/>
      <c r="G28" s="3"/>
      <c r="H28" s="3" t="s">
        <v>61</v>
      </c>
      <c r="I28" s="3"/>
      <c r="J28" s="1">
        <v>1</v>
      </c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68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116"/>
      <c r="N169" s="118"/>
    </row>
    <row r="170" spans="1:14" ht="16" x14ac:dyDescent="0.2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119"/>
      <c r="N170" s="120"/>
    </row>
    <row r="171" spans="1:14" ht="16" x14ac:dyDescent="0.2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43"/>
      <c r="N171" s="43"/>
    </row>
    <row r="172" spans="1:14" x14ac:dyDescent="0.2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1"/>
      <c r="N172" s="1"/>
    </row>
    <row r="173" spans="1:14" x14ac:dyDescent="0.2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1"/>
      <c r="N173" s="1"/>
    </row>
    <row r="174" spans="1:14" x14ac:dyDescent="0.2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3"/>
      <c r="N174" s="3"/>
    </row>
    <row r="175" spans="1:14" x14ac:dyDescent="0.2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1"/>
      <c r="N175" s="1"/>
    </row>
    <row r="176" spans="1:14" x14ac:dyDescent="0.2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1"/>
      <c r="N176" s="1"/>
    </row>
    <row r="177" spans="1:14" x14ac:dyDescent="0.2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1"/>
      <c r="N177" s="1"/>
    </row>
    <row r="178" spans="1:14" x14ac:dyDescent="0.2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1"/>
      <c r="N178" s="1"/>
    </row>
    <row r="179" spans="1:14" x14ac:dyDescent="0.2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1"/>
      <c r="N179" s="1"/>
    </row>
    <row r="180" spans="1:14" x14ac:dyDescent="0.2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1"/>
      <c r="N180" s="1"/>
    </row>
    <row r="181" spans="1:14" x14ac:dyDescent="0.2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1"/>
      <c r="N181" s="1"/>
    </row>
    <row r="182" spans="1:14" x14ac:dyDescent="0.2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1"/>
      <c r="N182" s="1"/>
    </row>
    <row r="183" spans="1:14" x14ac:dyDescent="0.2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1"/>
      <c r="N183" s="1"/>
    </row>
    <row r="184" spans="1:14" x14ac:dyDescent="0.2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1"/>
      <c r="N184" s="1"/>
    </row>
    <row r="185" spans="1:14" x14ac:dyDescent="0.2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1"/>
      <c r="N185" s="1"/>
    </row>
    <row r="186" spans="1:14" x14ac:dyDescent="0.2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1"/>
      <c r="N186" s="1"/>
    </row>
    <row r="187" spans="1:14" x14ac:dyDescent="0.2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1"/>
      <c r="N187" s="1"/>
    </row>
    <row r="188" spans="1:14" x14ac:dyDescent="0.2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1"/>
      <c r="N188" s="1"/>
    </row>
    <row r="189" spans="1:14" x14ac:dyDescent="0.2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1"/>
      <c r="N189" s="1"/>
    </row>
    <row r="190" spans="1:14" x14ac:dyDescent="0.2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1"/>
      <c r="N190" s="1"/>
    </row>
    <row r="191" spans="1:14" x14ac:dyDescent="0.2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1"/>
      <c r="N191" s="1"/>
    </row>
    <row r="192" spans="1:14" x14ac:dyDescent="0.2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1"/>
      <c r="N192" s="1"/>
    </row>
    <row r="193" spans="1:14" x14ac:dyDescent="0.2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1"/>
      <c r="N193" s="1"/>
    </row>
    <row r="194" spans="1:14" x14ac:dyDescent="0.2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1"/>
      <c r="N194" s="1"/>
    </row>
    <row r="195" spans="1:14" x14ac:dyDescent="0.2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1"/>
      <c r="N195" s="1"/>
    </row>
    <row r="196" spans="1:14" x14ac:dyDescent="0.2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1"/>
      <c r="N196" s="1"/>
    </row>
    <row r="197" spans="1:14" x14ac:dyDescent="0.2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1"/>
      <c r="N197" s="1"/>
    </row>
    <row r="198" spans="1:14" x14ac:dyDescent="0.2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1"/>
      <c r="N198" s="1"/>
    </row>
    <row r="199" spans="1:14" x14ac:dyDescent="0.2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1"/>
      <c r="N199" s="1"/>
    </row>
    <row r="200" spans="1:14" x14ac:dyDescent="0.2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1"/>
      <c r="N200" s="1"/>
    </row>
    <row r="201" spans="1:14" x14ac:dyDescent="0.2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1"/>
      <c r="N201" s="1"/>
    </row>
    <row r="202" spans="1:14" x14ac:dyDescent="0.2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1"/>
      <c r="N202" s="1"/>
    </row>
    <row r="203" spans="1:14" x14ac:dyDescent="0.2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1"/>
      <c r="N203" s="1"/>
    </row>
    <row r="204" spans="1:14" x14ac:dyDescent="0.2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1"/>
      <c r="N204" s="1"/>
    </row>
    <row r="205" spans="1:14" x14ac:dyDescent="0.2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1"/>
      <c r="N205" s="1"/>
    </row>
    <row r="206" spans="1:14" x14ac:dyDescent="0.2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1"/>
      <c r="N206" s="1"/>
    </row>
    <row r="207" spans="1:14" x14ac:dyDescent="0.2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1"/>
      <c r="N207" s="1"/>
    </row>
    <row r="208" spans="1:14" x14ac:dyDescent="0.2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116"/>
      <c r="N324" s="118"/>
    </row>
    <row r="325" spans="1:14" ht="16" x14ac:dyDescent="0.2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119"/>
      <c r="N325" s="120"/>
    </row>
    <row r="326" spans="1:14" ht="16" x14ac:dyDescent="0.2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43"/>
      <c r="N326" s="43"/>
    </row>
    <row r="327" spans="1:14" x14ac:dyDescent="0.2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1"/>
      <c r="N327" s="1"/>
    </row>
    <row r="328" spans="1:14" x14ac:dyDescent="0.2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1"/>
      <c r="N328" s="1"/>
    </row>
    <row r="329" spans="1:14" x14ac:dyDescent="0.2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3"/>
      <c r="N329" s="3"/>
    </row>
    <row r="330" spans="1:14" x14ac:dyDescent="0.2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1"/>
      <c r="N330" s="1"/>
    </row>
    <row r="331" spans="1:14" x14ac:dyDescent="0.2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1"/>
      <c r="N331" s="1"/>
    </row>
    <row r="332" spans="1:14" x14ac:dyDescent="0.2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1"/>
      <c r="N332" s="1"/>
    </row>
    <row r="333" spans="1:14" x14ac:dyDescent="0.2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1"/>
      <c r="N333" s="1"/>
    </row>
    <row r="334" spans="1:14" x14ac:dyDescent="0.2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1"/>
      <c r="N334" s="1"/>
    </row>
    <row r="335" spans="1:14" x14ac:dyDescent="0.2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1"/>
      <c r="N335" s="1"/>
    </row>
    <row r="336" spans="1:14" x14ac:dyDescent="0.2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1"/>
      <c r="N336" s="1"/>
    </row>
    <row r="337" spans="1:14" x14ac:dyDescent="0.2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1"/>
      <c r="N337" s="1"/>
    </row>
    <row r="338" spans="1:14" x14ac:dyDescent="0.2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1"/>
      <c r="N338" s="1"/>
    </row>
    <row r="339" spans="1:14" x14ac:dyDescent="0.2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1"/>
      <c r="N339" s="1"/>
    </row>
    <row r="340" spans="1:14" x14ac:dyDescent="0.2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1"/>
      <c r="N340" s="1"/>
    </row>
    <row r="341" spans="1:14" x14ac:dyDescent="0.2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1"/>
      <c r="N341" s="1"/>
    </row>
    <row r="342" spans="1:14" x14ac:dyDescent="0.2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1"/>
      <c r="N342" s="1"/>
    </row>
    <row r="343" spans="1:14" x14ac:dyDescent="0.2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1"/>
      <c r="N343" s="1"/>
    </row>
    <row r="344" spans="1:14" x14ac:dyDescent="0.2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1"/>
      <c r="N344" s="1"/>
    </row>
    <row r="345" spans="1:14" x14ac:dyDescent="0.2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1"/>
      <c r="N345" s="1"/>
    </row>
    <row r="346" spans="1:14" x14ac:dyDescent="0.2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1"/>
      <c r="N346" s="1"/>
    </row>
    <row r="347" spans="1:14" x14ac:dyDescent="0.2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1"/>
      <c r="N347" s="1"/>
    </row>
    <row r="348" spans="1:14" x14ac:dyDescent="0.2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1"/>
      <c r="N348" s="1"/>
    </row>
    <row r="349" spans="1:14" x14ac:dyDescent="0.2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1"/>
      <c r="N349" s="1"/>
    </row>
    <row r="350" spans="1:14" x14ac:dyDescent="0.2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1"/>
      <c r="N350" s="1"/>
    </row>
    <row r="351" spans="1:14" x14ac:dyDescent="0.2">
      <c r="A351" s="52"/>
      <c r="B351" s="53"/>
      <c r="C351" s="53"/>
      <c r="D351" s="53"/>
      <c r="E351" s="53"/>
      <c r="F351" s="53"/>
      <c r="G351" s="53"/>
      <c r="H351" s="53"/>
      <c r="I351" s="53"/>
      <c r="J351" s="116"/>
      <c r="K351" s="117"/>
      <c r="L351" s="118"/>
      <c r="M351" s="1"/>
      <c r="N351" s="1"/>
    </row>
    <row r="352" spans="1:14" ht="16" x14ac:dyDescent="0.2">
      <c r="A352" s="52"/>
      <c r="B352" s="53"/>
      <c r="C352" s="53"/>
      <c r="D352" s="53"/>
      <c r="E352" s="53"/>
      <c r="F352" s="53"/>
      <c r="G352" s="53"/>
      <c r="H352" s="53"/>
      <c r="I352" s="53"/>
      <c r="J352" s="40"/>
      <c r="K352" s="119"/>
      <c r="L352" s="120"/>
      <c r="M352" s="1"/>
      <c r="N352" s="1"/>
    </row>
    <row r="353" spans="1:14" ht="16" x14ac:dyDescent="0.2">
      <c r="A353" s="52"/>
      <c r="B353" s="53"/>
      <c r="C353" s="53"/>
      <c r="D353" s="53"/>
      <c r="E353" s="53"/>
      <c r="F353" s="53"/>
      <c r="G353" s="53"/>
      <c r="H353" s="53"/>
      <c r="I353" s="53"/>
      <c r="J353" s="43"/>
      <c r="K353" s="43"/>
      <c r="L353" s="43"/>
      <c r="M353" s="1"/>
      <c r="N353" s="1"/>
    </row>
    <row r="354" spans="1:14" x14ac:dyDescent="0.2">
      <c r="A354" s="52"/>
      <c r="B354" s="53"/>
      <c r="C354" s="53"/>
      <c r="D354" s="53"/>
      <c r="E354" s="53"/>
      <c r="F354" s="53"/>
      <c r="G354" s="53"/>
      <c r="H354" s="53"/>
      <c r="I354" s="53"/>
      <c r="J354" s="1"/>
      <c r="K354" s="1"/>
      <c r="L354" s="1"/>
      <c r="M354" s="1"/>
      <c r="N354" s="1"/>
    </row>
    <row r="355" spans="1:14" x14ac:dyDescent="0.2">
      <c r="A355" s="52"/>
      <c r="B355" s="53"/>
      <c r="C355" s="53"/>
      <c r="D355" s="53"/>
      <c r="E355" s="53"/>
      <c r="F355" s="53"/>
      <c r="G355" s="53"/>
      <c r="H355" s="53"/>
      <c r="I355" s="53"/>
      <c r="J355" s="1"/>
      <c r="K355" s="1"/>
      <c r="L355" s="1"/>
      <c r="M355" s="1"/>
      <c r="N355" s="1"/>
    </row>
    <row r="356" spans="1:14" x14ac:dyDescent="0.2">
      <c r="A356" s="52"/>
      <c r="B356" s="53"/>
      <c r="C356" s="53"/>
      <c r="D356" s="53"/>
      <c r="E356" s="53"/>
      <c r="F356" s="53"/>
      <c r="G356" s="53"/>
      <c r="H356" s="53"/>
      <c r="I356" s="53"/>
      <c r="J356" s="3"/>
      <c r="K356" s="3"/>
      <c r="L356" s="3"/>
      <c r="M356" s="1"/>
      <c r="N356" s="1"/>
    </row>
    <row r="357" spans="1:14" x14ac:dyDescent="0.2">
      <c r="A357" s="52"/>
      <c r="B357" s="53"/>
      <c r="C357" s="53"/>
      <c r="D357" s="53"/>
      <c r="E357" s="53"/>
      <c r="F357" s="53"/>
      <c r="G357" s="53"/>
      <c r="H357" s="53"/>
      <c r="I357" s="53"/>
      <c r="J357" s="1"/>
      <c r="K357" s="1"/>
      <c r="L357" s="1"/>
      <c r="M357" s="1"/>
      <c r="N357" s="1"/>
    </row>
    <row r="358" spans="1:14" x14ac:dyDescent="0.2">
      <c r="A358" s="52"/>
      <c r="B358" s="53"/>
      <c r="C358" s="53"/>
      <c r="D358" s="53"/>
      <c r="E358" s="53"/>
      <c r="F358" s="53"/>
      <c r="G358" s="53"/>
      <c r="H358" s="53"/>
      <c r="I358" s="53"/>
      <c r="J358" s="1"/>
      <c r="K358" s="1"/>
      <c r="L358" s="1"/>
      <c r="M358" s="1"/>
      <c r="N358" s="1"/>
    </row>
    <row r="359" spans="1:14" x14ac:dyDescent="0.2">
      <c r="A359" s="52"/>
      <c r="B359" s="53"/>
      <c r="C359" s="53"/>
      <c r="D359" s="53"/>
      <c r="E359" s="53"/>
      <c r="F359" s="53"/>
      <c r="G359" s="53"/>
      <c r="H359" s="53"/>
      <c r="I359" s="53"/>
      <c r="J359" s="1"/>
      <c r="K359" s="1"/>
      <c r="L359" s="1"/>
      <c r="M359" s="1"/>
      <c r="N359" s="1"/>
    </row>
    <row r="360" spans="1:14" x14ac:dyDescent="0.2">
      <c r="A360" s="52"/>
      <c r="B360" s="53"/>
      <c r="C360" s="53"/>
      <c r="D360" s="53"/>
      <c r="E360" s="53"/>
      <c r="F360" s="53"/>
      <c r="G360" s="53"/>
      <c r="H360" s="53"/>
      <c r="I360" s="53"/>
      <c r="J360" s="1"/>
      <c r="K360" s="1"/>
      <c r="L360" s="1"/>
      <c r="M360" s="1"/>
      <c r="N360" s="1"/>
    </row>
    <row r="361" spans="1:14" x14ac:dyDescent="0.2">
      <c r="A361" s="52"/>
      <c r="B361" s="53"/>
      <c r="C361" s="53"/>
      <c r="D361" s="53"/>
      <c r="E361" s="53"/>
      <c r="F361" s="53"/>
      <c r="G361" s="53"/>
      <c r="H361" s="53"/>
      <c r="I361" s="53"/>
      <c r="J361" s="1"/>
      <c r="K361" s="1"/>
      <c r="L361" s="1"/>
      <c r="M361" s="1"/>
      <c r="N361" s="1"/>
    </row>
    <row r="362" spans="1:14" x14ac:dyDescent="0.2">
      <c r="A362" s="52"/>
      <c r="B362" s="53"/>
      <c r="C362" s="53"/>
      <c r="D362" s="53"/>
      <c r="E362" s="53"/>
      <c r="F362" s="53"/>
      <c r="G362" s="53"/>
      <c r="H362" s="53"/>
      <c r="I362" s="53"/>
      <c r="J362" s="1"/>
      <c r="K362" s="1"/>
      <c r="L362" s="1"/>
      <c r="M362" s="1"/>
      <c r="N362" s="1"/>
    </row>
    <row r="363" spans="1:14" x14ac:dyDescent="0.2">
      <c r="A363" s="52"/>
      <c r="B363" s="53"/>
      <c r="C363" s="53"/>
      <c r="D363" s="53"/>
      <c r="E363" s="53"/>
      <c r="F363" s="53"/>
      <c r="G363" s="53"/>
      <c r="H363" s="53"/>
      <c r="I363" s="53"/>
      <c r="J363" s="1"/>
      <c r="K363" s="1"/>
      <c r="L363" s="1"/>
      <c r="M363" s="52"/>
      <c r="N363" s="52"/>
    </row>
    <row r="364" spans="1:14" x14ac:dyDescent="0.2">
      <c r="A364" s="52"/>
      <c r="B364" s="53"/>
      <c r="C364" s="53"/>
      <c r="D364" s="53"/>
      <c r="E364" s="53"/>
      <c r="F364" s="53"/>
      <c r="G364" s="53"/>
      <c r="H364" s="53"/>
      <c r="I364" s="53"/>
      <c r="J364" s="1"/>
      <c r="K364" s="1"/>
      <c r="L364" s="1"/>
      <c r="M364" s="52"/>
      <c r="N364" s="52"/>
    </row>
    <row r="365" spans="1:14" x14ac:dyDescent="0.2">
      <c r="A365" s="52"/>
      <c r="B365" s="53"/>
      <c r="C365" s="53"/>
      <c r="D365" s="53"/>
      <c r="E365" s="53"/>
      <c r="F365" s="53"/>
      <c r="G365" s="53"/>
      <c r="H365" s="53"/>
      <c r="I365" s="53"/>
      <c r="J365" s="1"/>
      <c r="K365" s="1"/>
      <c r="L365" s="1"/>
      <c r="M365" s="52"/>
      <c r="N365" s="52"/>
    </row>
    <row r="366" spans="1:14" x14ac:dyDescent="0.2">
      <c r="A366" s="52"/>
      <c r="B366" s="53"/>
      <c r="C366" s="53"/>
      <c r="D366" s="53"/>
      <c r="E366" s="53"/>
      <c r="F366" s="53"/>
      <c r="G366" s="53"/>
      <c r="H366" s="53"/>
      <c r="I366" s="53"/>
      <c r="J366" s="1"/>
      <c r="K366" s="1"/>
      <c r="L366" s="1"/>
      <c r="M366" s="52"/>
      <c r="N366" s="52"/>
    </row>
    <row r="367" spans="1:14" x14ac:dyDescent="0.2">
      <c r="A367" s="52"/>
      <c r="B367" s="53"/>
      <c r="C367" s="53"/>
      <c r="D367" s="53"/>
      <c r="E367" s="53"/>
      <c r="F367" s="53"/>
      <c r="G367" s="53"/>
      <c r="H367" s="53"/>
      <c r="I367" s="53"/>
      <c r="J367" s="1"/>
      <c r="K367" s="1"/>
      <c r="L367" s="1"/>
      <c r="M367" s="52"/>
      <c r="N367" s="52"/>
    </row>
    <row r="368" spans="1:14" x14ac:dyDescent="0.2">
      <c r="A368" s="52"/>
      <c r="B368" s="53"/>
      <c r="C368" s="53"/>
      <c r="D368" s="53"/>
      <c r="E368" s="53"/>
      <c r="F368" s="53"/>
      <c r="G368" s="53"/>
      <c r="H368" s="53"/>
      <c r="I368" s="53"/>
      <c r="J368" s="1"/>
      <c r="K368" s="1"/>
      <c r="L368" s="1"/>
      <c r="M368" s="52"/>
      <c r="N368" s="52"/>
    </row>
    <row r="369" spans="1:14" x14ac:dyDescent="0.2">
      <c r="A369" s="52"/>
      <c r="B369" s="53"/>
      <c r="C369" s="53"/>
      <c r="D369" s="53"/>
      <c r="E369" s="53"/>
      <c r="F369" s="53"/>
      <c r="G369" s="53"/>
      <c r="H369" s="53"/>
      <c r="I369" s="53"/>
      <c r="J369" s="1"/>
      <c r="K369" s="1"/>
      <c r="L369" s="1"/>
      <c r="M369" s="52"/>
      <c r="N369" s="52"/>
    </row>
    <row r="370" spans="1:14" x14ac:dyDescent="0.2">
      <c r="A370" s="52"/>
      <c r="B370" s="53"/>
      <c r="C370" s="53"/>
      <c r="D370" s="53"/>
      <c r="E370" s="53"/>
      <c r="F370" s="53"/>
      <c r="G370" s="53"/>
      <c r="H370" s="53"/>
      <c r="I370" s="53"/>
      <c r="J370" s="2"/>
      <c r="K370" s="1"/>
      <c r="L370" s="1"/>
      <c r="M370" s="52"/>
      <c r="N370" s="52"/>
    </row>
    <row r="371" spans="1:14" x14ac:dyDescent="0.2">
      <c r="A371" s="52"/>
      <c r="B371" s="53"/>
      <c r="C371" s="53"/>
      <c r="D371" s="53"/>
      <c r="E371" s="53"/>
      <c r="F371" s="53"/>
      <c r="G371" s="53"/>
      <c r="H371" s="53"/>
      <c r="I371" s="53"/>
      <c r="J371" s="2"/>
      <c r="K371" s="1"/>
      <c r="L371" s="1"/>
      <c r="M371" s="52"/>
      <c r="N371" s="52"/>
    </row>
    <row r="372" spans="1:14" x14ac:dyDescent="0.2">
      <c r="A372" s="52"/>
      <c r="B372" s="53"/>
      <c r="C372" s="53"/>
      <c r="D372" s="53"/>
      <c r="E372" s="53"/>
      <c r="F372" s="53"/>
      <c r="G372" s="53"/>
      <c r="H372" s="53"/>
      <c r="I372" s="53"/>
      <c r="J372" s="2"/>
      <c r="K372" s="1"/>
      <c r="L372" s="1"/>
      <c r="M372" s="52"/>
      <c r="N372" s="52"/>
    </row>
    <row r="373" spans="1:14" x14ac:dyDescent="0.2">
      <c r="A373" s="52"/>
      <c r="B373" s="53"/>
      <c r="C373" s="53"/>
      <c r="D373" s="53"/>
      <c r="E373" s="53"/>
      <c r="F373" s="53"/>
      <c r="G373" s="53"/>
      <c r="H373" s="53"/>
      <c r="I373" s="53"/>
      <c r="J373" s="2"/>
      <c r="K373" s="1"/>
      <c r="L373" s="1"/>
      <c r="M373" s="52"/>
      <c r="N373" s="52"/>
    </row>
    <row r="374" spans="1:14" x14ac:dyDescent="0.2">
      <c r="A374" s="52"/>
      <c r="B374" s="53"/>
      <c r="C374" s="53"/>
      <c r="D374" s="53"/>
      <c r="E374" s="53"/>
      <c r="F374" s="53"/>
      <c r="G374" s="53"/>
      <c r="H374" s="53"/>
      <c r="I374" s="53"/>
      <c r="J374" s="2"/>
      <c r="K374" s="1"/>
      <c r="L374" s="1"/>
      <c r="M374" s="52"/>
      <c r="N374" s="52"/>
    </row>
    <row r="375" spans="1:14" x14ac:dyDescent="0.2">
      <c r="A375" s="52"/>
      <c r="B375" s="53"/>
      <c r="C375" s="53"/>
      <c r="D375" s="53"/>
      <c r="E375" s="53"/>
      <c r="F375" s="53"/>
      <c r="G375" s="53"/>
      <c r="H375" s="53"/>
      <c r="I375" s="53"/>
      <c r="J375" s="2"/>
      <c r="K375" s="1"/>
      <c r="L375" s="1"/>
      <c r="M375" s="52"/>
      <c r="N375" s="52"/>
    </row>
    <row r="376" spans="1:14" x14ac:dyDescent="0.2">
      <c r="A376" s="52"/>
      <c r="B376" s="53"/>
      <c r="C376" s="53"/>
      <c r="D376" s="53"/>
      <c r="E376" s="53"/>
      <c r="F376" s="53"/>
      <c r="G376" s="53"/>
      <c r="H376" s="53"/>
      <c r="I376" s="53"/>
      <c r="J376" s="2"/>
      <c r="K376" s="1"/>
      <c r="L376" s="1"/>
      <c r="M376" s="52"/>
      <c r="N376" s="52"/>
    </row>
    <row r="377" spans="1:14" x14ac:dyDescent="0.2">
      <c r="A377" s="52"/>
      <c r="B377" s="53"/>
      <c r="C377" s="53"/>
      <c r="D377" s="53"/>
      <c r="E377" s="53"/>
      <c r="F377" s="53"/>
      <c r="G377" s="53"/>
      <c r="H377" s="53"/>
      <c r="I377" s="53"/>
      <c r="J377" s="2"/>
      <c r="K377" s="1"/>
      <c r="L377" s="1"/>
      <c r="M377" s="52"/>
      <c r="N377" s="52"/>
    </row>
    <row r="378" spans="1:14" ht="19" x14ac:dyDescent="0.2">
      <c r="A378" s="52"/>
      <c r="B378" s="53"/>
      <c r="C378" s="53"/>
      <c r="D378" s="53"/>
      <c r="E378" s="53"/>
      <c r="F378" s="53"/>
      <c r="G378" s="53"/>
      <c r="H378" s="53"/>
      <c r="I378" s="53"/>
      <c r="J378" s="5"/>
      <c r="K378" s="1"/>
      <c r="L378" s="1"/>
      <c r="M378" s="52"/>
      <c r="N378" s="52"/>
    </row>
    <row r="379" spans="1:14" ht="17" x14ac:dyDescent="0.2">
      <c r="A379" s="52"/>
      <c r="B379" s="53"/>
      <c r="C379" s="53"/>
      <c r="D379" s="53"/>
      <c r="E379" s="53"/>
      <c r="F379" s="53"/>
      <c r="G379" s="53"/>
      <c r="H379" s="53"/>
      <c r="I379" s="53"/>
      <c r="J379" s="7"/>
      <c r="K379" s="1"/>
      <c r="L379" s="1"/>
      <c r="M379" s="52"/>
      <c r="N379" s="52"/>
    </row>
    <row r="380" spans="1:14" x14ac:dyDescent="0.2">
      <c r="A380" s="52"/>
      <c r="B380" s="53"/>
      <c r="C380" s="53"/>
      <c r="D380" s="53"/>
      <c r="E380" s="53"/>
      <c r="F380" s="53"/>
      <c r="G380" s="53"/>
      <c r="H380" s="53"/>
      <c r="I380" s="53"/>
      <c r="J380" s="2"/>
      <c r="K380" s="1"/>
      <c r="L380" s="1"/>
      <c r="M380" s="52"/>
      <c r="N380" s="52"/>
    </row>
    <row r="381" spans="1:14" x14ac:dyDescent="0.2">
      <c r="A381" s="52"/>
      <c r="B381" s="53"/>
      <c r="C381" s="53"/>
      <c r="D381" s="53"/>
      <c r="E381" s="53"/>
      <c r="F381" s="53"/>
      <c r="G381" s="53"/>
      <c r="H381" s="53"/>
      <c r="I381" s="53"/>
      <c r="J381" s="2"/>
      <c r="K381" s="1"/>
      <c r="L381" s="1"/>
      <c r="M381" s="52"/>
      <c r="N381" s="52"/>
    </row>
    <row r="382" spans="1:14" x14ac:dyDescent="0.2">
      <c r="A382" s="52"/>
      <c r="B382" s="53"/>
      <c r="C382" s="53"/>
      <c r="D382" s="53"/>
      <c r="E382" s="53"/>
      <c r="F382" s="53"/>
      <c r="G382" s="53"/>
      <c r="H382" s="53"/>
      <c r="I382" s="53"/>
      <c r="J382" s="2"/>
      <c r="K382" s="1"/>
      <c r="L382" s="1"/>
      <c r="M382" s="52"/>
      <c r="N382" s="52"/>
    </row>
    <row r="383" spans="1:14" x14ac:dyDescent="0.2">
      <c r="A383" s="52"/>
      <c r="B383" s="53"/>
      <c r="C383" s="53"/>
      <c r="D383" s="53"/>
      <c r="E383" s="53"/>
      <c r="F383" s="53"/>
      <c r="G383" s="53"/>
      <c r="H383" s="53"/>
      <c r="I383" s="53"/>
      <c r="J383" s="2"/>
      <c r="K383" s="1"/>
      <c r="L383" s="1"/>
      <c r="M383" s="52"/>
      <c r="N383" s="52"/>
    </row>
    <row r="384" spans="1:14" x14ac:dyDescent="0.2">
      <c r="A384" s="52"/>
      <c r="B384" s="53"/>
      <c r="C384" s="53"/>
      <c r="D384" s="53"/>
      <c r="E384" s="53"/>
      <c r="F384" s="53"/>
      <c r="G384" s="53"/>
      <c r="H384" s="53"/>
      <c r="I384" s="53"/>
      <c r="J384" s="2"/>
      <c r="K384" s="1"/>
      <c r="L384" s="1"/>
      <c r="M384" s="52"/>
      <c r="N384" s="52"/>
    </row>
    <row r="385" spans="1:14" x14ac:dyDescent="0.2">
      <c r="A385" s="52"/>
      <c r="B385" s="53"/>
      <c r="C385" s="53"/>
      <c r="D385" s="53"/>
      <c r="E385" s="53"/>
      <c r="F385" s="53"/>
      <c r="G385" s="53"/>
      <c r="H385" s="53"/>
      <c r="I385" s="53"/>
      <c r="J385" s="2"/>
      <c r="K385" s="1"/>
      <c r="L385" s="1"/>
      <c r="M385" s="52"/>
      <c r="N385" s="52"/>
    </row>
    <row r="386" spans="1:14" x14ac:dyDescent="0.2">
      <c r="A386" s="52"/>
      <c r="B386" s="53"/>
      <c r="C386" s="53"/>
      <c r="D386" s="53"/>
      <c r="E386" s="53"/>
      <c r="F386" s="53"/>
      <c r="G386" s="53"/>
      <c r="H386" s="53"/>
      <c r="I386" s="53"/>
      <c r="J386" s="2"/>
      <c r="K386" s="1"/>
      <c r="L386" s="1"/>
      <c r="M386" s="52"/>
      <c r="N386" s="52"/>
    </row>
    <row r="387" spans="1:14" x14ac:dyDescent="0.2">
      <c r="A387" s="52"/>
      <c r="B387" s="53"/>
      <c r="C387" s="53"/>
      <c r="D387" s="53"/>
      <c r="E387" s="53"/>
      <c r="F387" s="53"/>
      <c r="G387" s="53"/>
      <c r="H387" s="53"/>
      <c r="I387" s="53"/>
      <c r="J387" s="2"/>
      <c r="K387" s="1"/>
      <c r="L387" s="1"/>
      <c r="M387" s="52"/>
      <c r="N387" s="52"/>
    </row>
    <row r="388" spans="1:14" x14ac:dyDescent="0.2">
      <c r="A388" s="52"/>
      <c r="B388" s="53"/>
      <c r="C388" s="53"/>
      <c r="D388" s="53"/>
      <c r="E388" s="53"/>
      <c r="F388" s="53"/>
      <c r="G388" s="53"/>
      <c r="H388" s="53"/>
      <c r="I388" s="53"/>
      <c r="J388" s="2"/>
      <c r="K388" s="1"/>
      <c r="L388" s="1"/>
      <c r="M388" s="52"/>
      <c r="N388" s="52"/>
    </row>
    <row r="389" spans="1:14" x14ac:dyDescent="0.2">
      <c r="A389" s="52"/>
      <c r="B389" s="53"/>
      <c r="C389" s="53"/>
      <c r="D389" s="53"/>
      <c r="E389" s="53"/>
      <c r="F389" s="53"/>
      <c r="G389" s="53"/>
      <c r="H389" s="53"/>
      <c r="I389" s="53"/>
      <c r="J389" s="2"/>
      <c r="K389" s="1"/>
      <c r="L389" s="1"/>
      <c r="M389" s="52"/>
      <c r="N389" s="52"/>
    </row>
    <row r="390" spans="1:14" x14ac:dyDescent="0.2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116"/>
      <c r="N479" s="118"/>
    </row>
    <row r="480" spans="1:14" ht="16" x14ac:dyDescent="0.2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119"/>
      <c r="N480" s="120"/>
    </row>
    <row r="481" spans="1:14" ht="16" x14ac:dyDescent="0.2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43"/>
      <c r="N481" s="43"/>
    </row>
    <row r="482" spans="1:14" x14ac:dyDescent="0.2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1"/>
      <c r="N482" s="1"/>
    </row>
    <row r="483" spans="1:14" x14ac:dyDescent="0.2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1"/>
      <c r="N483" s="1"/>
    </row>
    <row r="484" spans="1:14" x14ac:dyDescent="0.2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3"/>
      <c r="N484" s="3"/>
    </row>
    <row r="485" spans="1:14" x14ac:dyDescent="0.2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1"/>
      <c r="N485" s="1"/>
    </row>
    <row r="486" spans="1:14" x14ac:dyDescent="0.2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1"/>
      <c r="N486" s="1"/>
    </row>
    <row r="487" spans="1:14" x14ac:dyDescent="0.2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1"/>
      <c r="N487" s="1"/>
    </row>
    <row r="488" spans="1:14" x14ac:dyDescent="0.2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1"/>
      <c r="N488" s="1"/>
    </row>
    <row r="489" spans="1:14" x14ac:dyDescent="0.2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1"/>
      <c r="N489" s="1"/>
    </row>
    <row r="490" spans="1:14" x14ac:dyDescent="0.2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1"/>
      <c r="N490" s="1"/>
    </row>
    <row r="491" spans="1:14" x14ac:dyDescent="0.2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1"/>
      <c r="N491" s="1"/>
    </row>
    <row r="492" spans="1:14" x14ac:dyDescent="0.2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1"/>
      <c r="N492" s="1"/>
    </row>
    <row r="493" spans="1:14" x14ac:dyDescent="0.2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1"/>
      <c r="N493" s="1"/>
    </row>
    <row r="494" spans="1:14" x14ac:dyDescent="0.2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1"/>
      <c r="N494" s="1"/>
    </row>
    <row r="495" spans="1:14" x14ac:dyDescent="0.2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1"/>
      <c r="N495" s="1"/>
    </row>
    <row r="496" spans="1:14" x14ac:dyDescent="0.2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1"/>
      <c r="N496" s="1"/>
    </row>
    <row r="497" spans="1:14" x14ac:dyDescent="0.2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1"/>
      <c r="N497" s="1"/>
    </row>
    <row r="498" spans="1:14" x14ac:dyDescent="0.2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1"/>
      <c r="N498" s="1"/>
    </row>
    <row r="499" spans="1:14" x14ac:dyDescent="0.2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1"/>
      <c r="N499" s="1"/>
    </row>
    <row r="500" spans="1:14" x14ac:dyDescent="0.2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1"/>
      <c r="N500" s="1"/>
    </row>
    <row r="501" spans="1:14" x14ac:dyDescent="0.2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1"/>
      <c r="N501" s="1"/>
    </row>
    <row r="502" spans="1:14" x14ac:dyDescent="0.2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1"/>
      <c r="N502" s="1"/>
    </row>
    <row r="503" spans="1:14" x14ac:dyDescent="0.2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1"/>
      <c r="N503" s="1"/>
    </row>
    <row r="504" spans="1:14" x14ac:dyDescent="0.2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1"/>
      <c r="N504" s="1"/>
    </row>
    <row r="505" spans="1:14" x14ac:dyDescent="0.2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Zv95oGXlS6Ts7/DyELVNw6VDnVysiIRHM1gw4hfWBKj5TAqS8qMmRQNCmf4byrep+DnO93YJWHroWyE3NzDCkg==" saltValue="+mzx5kaEMzOIzf+NwKfgGQ==" spinCount="100000" sheet="1" formatCells="0" formatColumns="0" formatRows="0" insertRows="0" selectLockedCells="1"/>
  <mergeCells count="3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O14:Q14"/>
    <mergeCell ref="R14:R16"/>
    <mergeCell ref="K15:L15"/>
    <mergeCell ref="M15:N15"/>
    <mergeCell ref="B18:B20"/>
    <mergeCell ref="B24:B26"/>
    <mergeCell ref="M479:N479"/>
    <mergeCell ref="M480:N480"/>
    <mergeCell ref="J351:L351"/>
    <mergeCell ref="K352:L352"/>
    <mergeCell ref="M169:N169"/>
    <mergeCell ref="M170:N170"/>
    <mergeCell ref="M324:N324"/>
    <mergeCell ref="M325:N325"/>
  </mergeCells>
  <phoneticPr fontId="18" type="noConversion"/>
  <conditionalFormatting sqref="E9 G9 A16:I16">
    <cfRule type="expression" dxfId="33" priority="52">
      <formula>$A$11=2</formula>
    </cfRule>
    <cfRule type="expression" dxfId="32" priority="53">
      <formula>$A$11=3</formula>
    </cfRule>
    <cfRule type="expression" dxfId="31" priority="54">
      <formula>$A$11=1</formula>
    </cfRule>
  </conditionalFormatting>
  <conditionalFormatting sqref="I17:I52">
    <cfRule type="expression" dxfId="30" priority="51">
      <formula>$H17="CCI (CC Intégral)"</formula>
    </cfRule>
  </conditionalFormatting>
  <conditionalFormatting sqref="I17:I52">
    <cfRule type="expression" dxfId="29" priority="50">
      <formula>$H17="CT (Contrôle terminal)"</formula>
    </cfRule>
  </conditionalFormatting>
  <conditionalFormatting sqref="O15">
    <cfRule type="expression" dxfId="28" priority="27">
      <formula>$A$11=2</formula>
    </cfRule>
    <cfRule type="expression" dxfId="27" priority="28">
      <formula>$A$11=3</formula>
    </cfRule>
    <cfRule type="expression" dxfId="26" priority="29">
      <formula>$A$11=1</formula>
    </cfRule>
  </conditionalFormatting>
  <conditionalFormatting sqref="P15:Q15">
    <cfRule type="expression" dxfId="25" priority="24">
      <formula>$A$11=2</formula>
    </cfRule>
    <cfRule type="expression" dxfId="24" priority="25">
      <formula>$A$11=3</formula>
    </cfRule>
    <cfRule type="expression" dxfId="23" priority="26">
      <formula>$A$11=1</formula>
    </cfRule>
  </conditionalFormatting>
  <conditionalFormatting sqref="P16:Q16">
    <cfRule type="expression" dxfId="22" priority="21">
      <formula>$A$11=2</formula>
    </cfRule>
    <cfRule type="expression" dxfId="21" priority="22">
      <formula>$A$11=4</formula>
    </cfRule>
    <cfRule type="expression" dxfId="20" priority="23">
      <formula>$A$11=1</formula>
    </cfRule>
  </conditionalFormatting>
  <conditionalFormatting sqref="O16">
    <cfRule type="expression" dxfId="19" priority="18">
      <formula>$A$11=2</formula>
    </cfRule>
    <cfRule type="expression" dxfId="18" priority="19">
      <formula>$A$11=4</formula>
    </cfRule>
    <cfRule type="expression" dxfId="17" priority="20">
      <formula>$A$11=1</formula>
    </cfRule>
  </conditionalFormatting>
  <conditionalFormatting sqref="J15:K15 J352:K352 J16:L16 J353:L353">
    <cfRule type="expression" dxfId="16" priority="11">
      <formula>$A$11=2</formula>
    </cfRule>
    <cfRule type="expression" dxfId="15" priority="12">
      <formula>$A$11=3</formula>
    </cfRule>
    <cfRule type="expression" dxfId="14" priority="13">
      <formula>$A$11=1</formula>
    </cfRule>
  </conditionalFormatting>
  <conditionalFormatting sqref="K17:L52 K354:L389">
    <cfRule type="expression" dxfId="13" priority="10">
      <formula>$H17="CCI (CC Intégral)"</formula>
    </cfRule>
  </conditionalFormatting>
  <conditionalFormatting sqref="J17:J52 J354:J389">
    <cfRule type="expression" dxfId="12" priority="9">
      <formula>$H17="CT (Contrôle terminal)"</formula>
    </cfRule>
  </conditionalFormatting>
  <conditionalFormatting sqref="K15:L16 K352:L353">
    <cfRule type="expression" dxfId="11" priority="8">
      <formula>$H$17="CCI (CC Intégral)"</formula>
    </cfRule>
  </conditionalFormatting>
  <conditionalFormatting sqref="M15 M170 M325 M480 M16:N16 M171:N171 M326:N326 M481:N481">
    <cfRule type="expression" dxfId="10" priority="5">
      <formula>$A$11=2</formula>
    </cfRule>
    <cfRule type="expression" dxfId="9" priority="6">
      <formula>$A$11=3</formula>
    </cfRule>
    <cfRule type="expression" dxfId="8" priority="7">
      <formula>$A$11=1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400-000000000000}">
      <formula1>liste_nature_controle</formula1>
    </dataValidation>
    <dataValidation type="list" allowBlank="1" showInputMessage="1" showErrorMessage="1" sqref="F17:G52" xr:uid="{00000000-0002-0000-0400-000001000000}">
      <formula1>"Oui,Non"</formula1>
    </dataValidation>
    <dataValidation type="list" allowBlank="1" showInputMessage="1" showErrorMessage="1" sqref="A17:A52" xr:uid="{00000000-0002-0000-0400-000002000000}">
      <formula1>Nat_ELP</formula1>
    </dataValidation>
    <dataValidation type="list" allowBlank="1" showInputMessage="1" showErrorMessage="1" sqref="H17:H52" xr:uid="{00000000-0002-0000-0400-000003000000}">
      <formula1>Type_contrôle</formula1>
    </dataValidation>
    <dataValidation type="list" allowBlank="1" showInputMessage="1" showErrorMessage="1" sqref="M17:M52 K17:K52" xr:uid="{00000000-0002-0000-04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ACDA94-2864-4726-90FC-563B0F46907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AF1092F4-4A99-4FC2-8246-4092471434BC}">
            <xm:f>'/Users/sergemilan/Desktop/C:\Users\beluafi\Desktop\DOC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FFE0191C-68F4-46DC-B50D-235922498EA9}">
            <xm:f>'/Users/sergemilan/Desktop/Z:\DEVE\Cellule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4" id="{9530A463-BAE8-4455-A11A-7EAA88B30C58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2" id="{BDD387AF-8BB4-4174-B117-7F091AD23D6E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E07EFFCE-BCEF-4614-9851-220772F07FC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4" id="{980633AA-BA9B-41CB-9983-E8ECAF8E2D7F}">
            <xm:f>'/Users/sergemilan/Library/Containers/com.microsoft.Excel/Data/Documents/Volumes\Mes Documents\DEVE\Cellule APOGEE\2018 MODULO\MCC\D:\Volumes\Mes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  <x14:conditionalFormatting xmlns:xm="http://schemas.microsoft.com/office/excel/2006/main">
          <x14:cfRule type="expression" priority="1" id="{7A9DCDD3-9EA1-45BE-B990-EC549C5DAE11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8" t="s">
        <v>45</v>
      </c>
      <c r="E17" s="22" t="s">
        <v>44</v>
      </c>
      <c r="F17" s="8" t="s">
        <v>46</v>
      </c>
      <c r="I17" s="8" t="s">
        <v>51</v>
      </c>
    </row>
    <row r="18" spans="1:9" x14ac:dyDescent="0.2">
      <c r="A18" t="s">
        <v>82</v>
      </c>
      <c r="E18" s="8" t="s">
        <v>43</v>
      </c>
      <c r="F18" s="8" t="s">
        <v>47</v>
      </c>
      <c r="I18" s="8" t="s">
        <v>52</v>
      </c>
    </row>
    <row r="19" spans="1:9" x14ac:dyDescent="0.2">
      <c r="A19" t="s">
        <v>86</v>
      </c>
      <c r="F19" s="8" t="s">
        <v>48</v>
      </c>
      <c r="I19" s="8" t="s">
        <v>53</v>
      </c>
    </row>
    <row r="20" spans="1:9" x14ac:dyDescent="0.2">
      <c r="F20" s="8" t="s">
        <v>49</v>
      </c>
      <c r="I20" s="8" t="s">
        <v>54</v>
      </c>
    </row>
    <row r="21" spans="1:9" x14ac:dyDescent="0.2">
      <c r="F21" s="8" t="s">
        <v>50</v>
      </c>
      <c r="I21" s="8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E30239-EB13-41BC-A582-AFB517F1F37B}">
  <ds:schemaRefs>
    <ds:schemaRef ds:uri="http://purl.org/dc/elements/1.1/"/>
    <ds:schemaRef ds:uri="http://purl.org/dc/dcmitype/"/>
    <ds:schemaRef ds:uri="cc9b61d3-e9c6-4364-a8ad-f892d613c53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e13bbf-0b67-4e47-ab27-2b9a26498a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3B3905-50A8-41D2-9FF8-5AF0E2621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18</vt:i4>
      </vt:variant>
    </vt:vector>
  </HeadingPairs>
  <TitlesOfParts>
    <vt:vector size="24" baseType="lpstr">
      <vt:lpstr>Fiche générale</vt:lpstr>
      <vt:lpstr>ANNEE 1</vt:lpstr>
      <vt:lpstr>ANNEE 1bis</vt:lpstr>
      <vt:lpstr>ANNEE 2</vt:lpstr>
      <vt:lpstr>ANNEE 2bis</vt:lpstr>
      <vt:lpstr>Listes</vt:lpstr>
      <vt:lpstr>IAE</vt:lpstr>
      <vt:lpstr>'ANNEE 1'!Impression_des_titres</vt:lpstr>
      <vt:lpstr>'ANNEE 1bis'!Impression_des_titres</vt:lpstr>
      <vt:lpstr>'ANNEE 2'!Impression_des_titres</vt:lpstr>
      <vt:lpstr>'ANNEE 2bis'!Impression_des_titres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Microsoft Office User</cp:lastModifiedBy>
  <cp:lastPrinted>2018-03-30T09:51:52Z</cp:lastPrinted>
  <dcterms:created xsi:type="dcterms:W3CDTF">2016-12-07T14:50:54Z</dcterms:created>
  <dcterms:modified xsi:type="dcterms:W3CDTF">2024-03-31T09:25:03Z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