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uriellafond/Desktop/"/>
    </mc:Choice>
  </mc:AlternateContent>
  <xr:revisionPtr revIDLastSave="3" documentId="13_ncr:1_{8DC1C889-74DF-5C47-903A-EA46262CB557}" xr6:coauthVersionLast="47" xr6:coauthVersionMax="47" xr10:uidLastSave="{BBB1C8A4-D37F-4720-B925-2316FF9A77E7}"/>
  <bookViews>
    <workbookView xWindow="0" yWindow="460" windowWidth="34200" windowHeight="20340" firstSheet="2" activeTab="3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<sst xmlns="http://schemas.openxmlformats.org/spreadsheetml/2006/main" count="1032" uniqueCount="357">
  <si>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</si>
  <si>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</si>
  <si>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</si>
  <si>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</si>
  <si>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</si>
  <si>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</si>
  <si>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</si>
  <si>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</si>
  <si>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</si>
  <si>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</si>
  <si>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</si>
  <si>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</si>
  <si>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</si>
  <si>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</si>
  <si>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</si>
  <si>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</si>
  <si>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</si>
  <si>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</si>
  <si>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</si>
  <si>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</si>
  <si>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</si>
  <si>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</si>
  <si>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</si>
  <si>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</si>
  <si>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</si>
  <si>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</si>
  <si>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</si>
  <si>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</si>
  <si>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</si>
  <si>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</si>
  <si>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</si>
  <si>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</si>
  <si>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</si>
  <si>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</si>
  <si>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</si>
  <si>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</si>
  <si>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</si>
  <si>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</si>
  <si>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</si>
  <si>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</si>
  <si>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</si>
  <si>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</si>
  <si>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</si>
  <si>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</si>
  <si>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</si>
  <si>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</si>
  <si>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</si>
  <si>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</si>
  <si>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</si>
  <si>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</si>
  <si>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</si>
  <si>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</si>
  <si>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</si>
  <si>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</si>
  <si>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</si>
  <si>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</si>
  <si>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</si>
  <si>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</si>
  <si>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</si>
  <si>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</si>
  <si>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</si>
  <si>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</si>
  <si>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</si>
  <si>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</si>
  <si>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</si>
  <si>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</si>
  <si>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</si>
  <si>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</si>
  <si>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</si>
  <si>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</si>
  <si>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</si>
  <si>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</si>
  <si>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</si>
  <si>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</si>
  <si>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</si>
  <si>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</si>
  <si>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</si>
  <si>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</si>
  <si>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</si>
  <si>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</si>
  <si>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</si>
  <si>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</si>
  <si>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</si>
  <si>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</si>
  <si>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</si>
  <si>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</si>
  <si>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</si>
  <si>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</si>
  <si>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</si>
  <si>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</si>
  <si>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</si>
  <si>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</si>
  <si>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</si>
  <si>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</si>
  <si>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</si>
  <si>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</si>
  <si>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</si>
  <si>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</si>
  <si>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</si>
  <si>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</si>
  <si>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</si>
  <si>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</si>
  <si>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</si>
  <si>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</si>
  <si>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</si>
  <si>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</si>
  <si>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</si>
  <si>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</si>
  <si>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</si>
  <si>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</si>
  <si>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</si>
  <si>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</si>
  <si>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</si>
  <si>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</si>
  <si>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</si>
  <si>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</si>
  <si>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</si>
  <si>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</si>
  <si>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</si>
  <si>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</si>
  <si>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</si>
  <si>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</si>
  <si>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</si>
  <si>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</si>
  <si>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</si>
  <si>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</si>
  <si>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</si>
  <si>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</si>
  <si>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</si>
  <si>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</si>
  <si>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</si>
  <si>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</si>
  <si>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</si>
  <si>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</si>
  <si>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</si>
  <si>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</si>
  <si>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</si>
  <si>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</si>
  <si>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</si>
  <si>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</si>
  <si>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</si>
  <si>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</si>
  <si>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</si>
  <si>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</si>
  <si>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</si>
  <si>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</si>
  <si>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</si>
  <si>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</si>
  <si>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</si>
  <si>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</si>
  <si>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</si>
  <si>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</si>
  <si>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</si>
  <si>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</si>
  <si>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</si>
  <si>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</si>
  <si>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</si>
  <si>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</si>
  <si>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</si>
  <si>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</si>
  <si>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</si>
  <si>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</si>
  <si>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</si>
  <si>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</si>
  <si>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</si>
  <si>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</si>
  <si>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</si>
  <si>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</si>
  <si>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</si>
  <si>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</si>
  <si>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</si>
  <si>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</si>
  <si>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</si>
  <si>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</si>
  <si>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</si>
  <si>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</si>
  <si>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</si>
  <si>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</si>
  <si>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</si>
  <si>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</si>
  <si>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</si>
  <si>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</si>
  <si>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</si>
  <si>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</si>
  <si>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</si>
  <si>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</si>
  <si>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</si>
  <si>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</si>
  <si>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</si>
  <si>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</si>
  <si>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</si>
  <si>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</si>
  <si>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</si>
  <si>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</si>
  <si>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</si>
  <si>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</si>
  <si>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</si>
  <si>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</si>
  <si>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</si>
  <si>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Sciences de l'Antiquité</t>
  </si>
  <si>
    <t>Heures Maquette</t>
  </si>
  <si>
    <t>Heures Valorisées</t>
  </si>
  <si>
    <t>LICENCE ENTIÈREMENT PORTÉE</t>
  </si>
  <si>
    <t>COMPENSATION</t>
  </si>
  <si>
    <t>Les MCC déterminent le mode de compensation entre UE, semestre et année ainsi que la possibilité d’une note éliminatoire.</t>
  </si>
  <si>
    <t>Obtention des UE</t>
  </si>
  <si>
    <t>Moyenne supérieure ou égale à 10. Les ECUE se compensent entre eux.</t>
  </si>
  <si>
    <t>Obtention du Semestre</t>
  </si>
  <si>
    <t>Moyenne supérieure ou égale à 10. Les UE se compensent entre elles</t>
  </si>
  <si>
    <t>Obtention de l'Année</t>
  </si>
  <si>
    <t>Moyenne supérieure ou égale à 10. Les semestres se compensent entre eux.</t>
  </si>
  <si>
    <t>Note éliminatoire/ Note seuil</t>
  </si>
  <si>
    <t>Non</t>
  </si>
  <si>
    <t>REDOUBLEMENT</t>
  </si>
  <si>
    <t>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</si>
  <si>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</si>
  <si>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</si>
  <si>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</si>
  <si>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</si>
  <si>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</si>
  <si>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</si>
  <si>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</si>
  <si>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</si>
  <si>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</si>
  <si>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</si>
  <si>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</si>
  <si>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</si>
  <si>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</si>
  <si>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</si>
  <si>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</si>
  <si>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</si>
  <si>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</si>
  <si>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</si>
  <si>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</si>
  <si>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</si>
  <si>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</si>
  <si>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</si>
  <si>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</si>
  <si>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</si>
  <si>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</si>
  <si>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</si>
  <si>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</si>
  <si>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</si>
  <si>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</si>
  <si>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</si>
  <si>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</si>
  <si>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</si>
  <si>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</si>
  <si>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Langues et civilisations</t>
  </si>
  <si>
    <t>1.1</t>
  </si>
  <si>
    <t xml:space="preserve">Latin (épopée romaine) : </t>
  </si>
  <si>
    <t>1 niveau au choix</t>
  </si>
  <si>
    <t>1.11</t>
  </si>
  <si>
    <t>niveau 1</t>
  </si>
  <si>
    <t>Lettres classiques</t>
  </si>
  <si>
    <t>1.12</t>
  </si>
  <si>
    <t>niveau 3</t>
  </si>
  <si>
    <t>1.13</t>
  </si>
  <si>
    <t>niveau 5</t>
  </si>
  <si>
    <t>1.2</t>
  </si>
  <si>
    <t>Grec  (aventure grecque)</t>
  </si>
  <si>
    <t>1.21</t>
  </si>
  <si>
    <t>1.22</t>
  </si>
  <si>
    <t>1.23</t>
  </si>
  <si>
    <t>Mondes anciens</t>
  </si>
  <si>
    <t>2.1</t>
  </si>
  <si>
    <t>2.2</t>
  </si>
  <si>
    <t>Histoire ancienne et philosophie</t>
  </si>
  <si>
    <t>3.1</t>
  </si>
  <si>
    <t>Histoire ancienne</t>
  </si>
  <si>
    <t>1 UE au choix</t>
  </si>
  <si>
    <t>3.11</t>
  </si>
  <si>
    <t>Histoire ancienne (L2)</t>
  </si>
  <si>
    <t>3.12</t>
  </si>
  <si>
    <t>Histoire ancienne (L3)</t>
  </si>
  <si>
    <t>3.2</t>
  </si>
  <si>
    <t>Philosophie S5</t>
  </si>
  <si>
    <t>1 UE au choix parmi offre S5</t>
  </si>
  <si>
    <t>Linguistique</t>
  </si>
  <si>
    <t>4.1</t>
  </si>
  <si>
    <t>Histoire des langues romanes</t>
  </si>
  <si>
    <t xml:space="preserve">4.2 </t>
  </si>
  <si>
    <t>Initiation à une langue romane</t>
  </si>
  <si>
    <t>1 langue au choix</t>
  </si>
  <si>
    <t>4.21</t>
  </si>
  <si>
    <t>Italien (niveau B1/B2 requis)</t>
  </si>
  <si>
    <t>4.211</t>
  </si>
  <si>
    <t>Langue et linguistique</t>
  </si>
  <si>
    <t>L1 LLCER Italien</t>
  </si>
  <si>
    <t>4.212</t>
  </si>
  <si>
    <t>Littérature A</t>
  </si>
  <si>
    <t>4.213</t>
  </si>
  <si>
    <t>Civilisation A</t>
  </si>
  <si>
    <t>4.22</t>
  </si>
  <si>
    <t>Espagnol (niveau B1/B2 requis)</t>
  </si>
  <si>
    <t>L1 LLCER espagnol</t>
  </si>
  <si>
    <t>4.221</t>
  </si>
  <si>
    <t>Grammaire -Thème grammatical</t>
  </si>
  <si>
    <t>4.222</t>
  </si>
  <si>
    <t>Traduction - Espagnol</t>
  </si>
  <si>
    <t>4.223</t>
  </si>
  <si>
    <t>Compétences langagières - Espagnol</t>
  </si>
  <si>
    <t>4.23</t>
  </si>
  <si>
    <t>Portugais (débutants - pas de prérequis)</t>
  </si>
  <si>
    <t>L1 LEA Langue C</t>
  </si>
  <si>
    <t>4.231</t>
  </si>
  <si>
    <t>Langue</t>
  </si>
  <si>
    <t>4.232</t>
  </si>
  <si>
    <t>Culture et expression</t>
  </si>
  <si>
    <t>4.24</t>
  </si>
  <si>
    <t>Occitan (débutants - aucun prérequis) - Découverte du Niçois</t>
  </si>
  <si>
    <t>L1 Sciences du Langage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</si>
  <si>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</si>
  <si>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</si>
  <si>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</si>
  <si>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</si>
  <si>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</si>
  <si>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</si>
  <si>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</si>
  <si>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</si>
  <si>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</si>
  <si>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</si>
  <si>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</si>
  <si>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</si>
  <si>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</si>
  <si>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</si>
  <si>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</si>
  <si>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</si>
  <si>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</si>
  <si>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</si>
  <si>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</si>
  <si>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</si>
  <si>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</si>
  <si>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</si>
  <si>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</si>
  <si>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</si>
  <si>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</si>
  <si>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</si>
  <si>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</si>
  <si>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</si>
  <si>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</si>
  <si>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</si>
  <si>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</si>
  <si>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Latin (épopée romaine) :</t>
  </si>
  <si>
    <t>niveau 1 bis</t>
  </si>
  <si>
    <t>niveau 2</t>
  </si>
  <si>
    <t>niveau 4</t>
  </si>
  <si>
    <t>1.14</t>
  </si>
  <si>
    <t>niveau 6</t>
  </si>
  <si>
    <t>1.24</t>
  </si>
  <si>
    <t>Histoire L3</t>
  </si>
  <si>
    <t>Philosophie S6</t>
  </si>
  <si>
    <t>1 UE au choix parmi offre S6</t>
  </si>
  <si>
    <t>Histoire de la langue grecque (mondes anciens)</t>
  </si>
  <si>
    <t>4.3</t>
  </si>
  <si>
    <t>Ancien français</t>
  </si>
  <si>
    <t>L3 Lettres modernes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</si>
</sst>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Calibri (Corps)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10" borderId="0" xfId="0" applyFont="1" applyFill="1" applyAlignment="1" applyProtection="1">
      <alignment vertical="center" wrapText="1"/>
      <protection locked="0"/>
    </xf>
    <xf numFmtId="0" fontId="0" fillId="11" borderId="0" xfId="0" applyFill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8" fillId="11" borderId="0" xfId="0" applyFont="1" applyFill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wrapText="1" indent="9"/>
      <protection locked="0"/>
    </xf>
    <xf numFmtId="17" fontId="4" fillId="0" borderId="1" xfId="0" applyNumberFormat="1" applyFont="1" applyBorder="1" applyAlignment="1" applyProtection="1">
      <alignment horizontal="center" wrapText="1"/>
      <protection locked="0"/>
    </xf>
    <xf numFmtId="0" fontId="8" fillId="12" borderId="1" xfId="0" applyFont="1" applyFill="1" applyBorder="1" applyAlignment="1" applyProtection="1">
      <alignment horizontal="left" vertical="center" wrapText="1"/>
      <protection locked="0"/>
    </xf>
    <xf numFmtId="0" fontId="8" fillId="12" borderId="0" xfId="0" applyFont="1" applyFill="1" applyAlignment="1" applyProtection="1">
      <alignment vertical="center" wrapText="1"/>
      <protection locked="0"/>
    </xf>
    <xf numFmtId="0" fontId="8" fillId="12" borderId="0" xfId="0" applyFont="1" applyFill="1" applyProtection="1">
      <protection locked="0"/>
    </xf>
    <xf numFmtId="0" fontId="0" fillId="13" borderId="0" xfId="0" applyFill="1" applyAlignment="1" applyProtection="1">
      <alignment horizontal="left" vertical="center" wrapText="1" indent="6"/>
      <protection locked="0"/>
    </xf>
    <xf numFmtId="0" fontId="8" fillId="11" borderId="1" xfId="0" applyFont="1" applyFill="1" applyBorder="1" applyAlignment="1" applyProtection="1">
      <alignment horizontal="left"/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1" fillId="2" borderId="0" xfId="0" applyFont="1" applyFill="1"/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0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1" t="s">
        <v>1</v>
      </c>
      <c r="C1" s="21" t="s">
        <v>2</v>
      </c>
      <c r="D1" s="1" t="s">
        <v>3</v>
      </c>
      <c r="E1" s="27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7" t="s">
        <v>9</v>
      </c>
    </row>
    <row r="2" spans="1:12">
      <c r="A2" s="17" t="s">
        <v>10</v>
      </c>
      <c r="B2" s="1" t="s">
        <v>11</v>
      </c>
      <c r="C2" s="1" t="s">
        <v>12</v>
      </c>
      <c r="D2" s="1" t="s">
        <v>13</v>
      </c>
      <c r="E2" s="28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7" t="s">
        <v>20</v>
      </c>
      <c r="B3" s="1" t="s">
        <v>21</v>
      </c>
      <c r="C3" s="1" t="s">
        <v>22</v>
      </c>
      <c r="D3" s="1" t="s">
        <v>23</v>
      </c>
      <c r="E3" s="28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 ht="15.95">
      <c r="A26" s="25" t="s">
        <v>117</v>
      </c>
      <c r="E26" s="44" t="s">
        <v>118</v>
      </c>
      <c r="J26" s="1" t="s">
        <v>90</v>
      </c>
      <c r="K26" s="1" t="s">
        <v>119</v>
      </c>
      <c r="L26" s="1"/>
    </row>
    <row r="27" spans="1:12" ht="15.95">
      <c r="A27" s="38" t="s">
        <v>120</v>
      </c>
      <c r="J27" s="1" t="s">
        <v>62</v>
      </c>
      <c r="K27" s="1" t="s">
        <v>121</v>
      </c>
      <c r="L27" s="1"/>
    </row>
    <row r="28" spans="1:12" ht="15.95">
      <c r="A28" s="38" t="s">
        <v>122</v>
      </c>
      <c r="J28" s="1" t="s">
        <v>70</v>
      </c>
      <c r="K28" s="1" t="s">
        <v>123</v>
      </c>
      <c r="L28" s="1"/>
    </row>
    <row r="29" spans="1:12" ht="15.95">
      <c r="A29" s="38" t="s">
        <v>124</v>
      </c>
      <c r="J29" s="1" t="s">
        <v>76</v>
      </c>
      <c r="K29" s="1" t="s">
        <v>125</v>
      </c>
      <c r="L29" s="1"/>
    </row>
    <row r="30" spans="1:12" ht="15.95">
      <c r="A30" s="38" t="s">
        <v>126</v>
      </c>
      <c r="J30" s="1" t="s">
        <v>81</v>
      </c>
      <c r="K30" s="1" t="s">
        <v>127</v>
      </c>
      <c r="L30" s="1"/>
    </row>
    <row r="31" spans="1:12" ht="15.95">
      <c r="A31" s="38" t="s">
        <v>128</v>
      </c>
      <c r="J31" s="1" t="s">
        <v>87</v>
      </c>
      <c r="K31" s="1" t="s">
        <v>129</v>
      </c>
      <c r="L31" s="1"/>
    </row>
    <row r="32" spans="1:12" ht="15.95">
      <c r="A32" s="38" t="s">
        <v>130</v>
      </c>
      <c r="J32" s="1" t="s">
        <v>69</v>
      </c>
      <c r="K32" s="1" t="s">
        <v>19</v>
      </c>
      <c r="L32" s="1" t="s">
        <v>104</v>
      </c>
    </row>
    <row r="33" spans="1:12" ht="15.95">
      <c r="A33" s="38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5.95">
      <c r="A34" s="38" t="s">
        <v>133</v>
      </c>
      <c r="J34" s="1" t="s">
        <v>80</v>
      </c>
      <c r="K34" s="1" t="s">
        <v>19</v>
      </c>
      <c r="L34" s="1" t="s">
        <v>96</v>
      </c>
    </row>
    <row r="35" spans="1:12" ht="15.95">
      <c r="A35" s="38" t="s">
        <v>134</v>
      </c>
      <c r="J35" s="1" t="s">
        <v>95</v>
      </c>
      <c r="K35" s="1" t="s">
        <v>96</v>
      </c>
      <c r="L35" s="1" t="s">
        <v>19</v>
      </c>
    </row>
    <row r="36" spans="1:12" ht="15.95">
      <c r="A36" s="38" t="s">
        <v>135</v>
      </c>
      <c r="J36" s="1" t="s">
        <v>99</v>
      </c>
      <c r="K36" s="1" t="s">
        <v>107</v>
      </c>
      <c r="L36" s="1" t="s">
        <v>107</v>
      </c>
    </row>
    <row r="37" spans="1:12" ht="15.95">
      <c r="A37" s="38" t="s">
        <v>136</v>
      </c>
      <c r="J37" s="1" t="s">
        <v>102</v>
      </c>
      <c r="K37" s="1" t="s">
        <v>110</v>
      </c>
      <c r="L37" s="1" t="s">
        <v>110</v>
      </c>
    </row>
    <row r="38" spans="1:12" ht="15.95">
      <c r="A38" s="38" t="s">
        <v>137</v>
      </c>
      <c r="J38" s="1" t="s">
        <v>106</v>
      </c>
      <c r="K38" s="1" t="s">
        <v>116</v>
      </c>
      <c r="L38" s="1" t="s">
        <v>110</v>
      </c>
    </row>
    <row r="39" spans="1:12" ht="15.95">
      <c r="A39" s="38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38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38" t="s">
        <v>140</v>
      </c>
      <c r="J41" s="1" t="s">
        <v>94</v>
      </c>
      <c r="K41" s="1" t="s">
        <v>49</v>
      </c>
      <c r="L41" s="1" t="s">
        <v>86</v>
      </c>
    </row>
    <row r="42" spans="1:12" ht="15.95">
      <c r="A42" s="38" t="s">
        <v>141</v>
      </c>
      <c r="J42" s="1" t="s">
        <v>98</v>
      </c>
      <c r="K42" s="1" t="s">
        <v>71</v>
      </c>
      <c r="L42" s="1"/>
    </row>
    <row r="43" spans="1:12" ht="15.95">
      <c r="A43" s="38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38" t="s">
        <v>143</v>
      </c>
      <c r="J44" s="1" t="s">
        <v>97</v>
      </c>
      <c r="K44" s="1" t="s">
        <v>77</v>
      </c>
      <c r="L44" s="1" t="s">
        <v>89</v>
      </c>
    </row>
    <row r="45" spans="1:12" ht="15.95">
      <c r="A45" s="38" t="s">
        <v>144</v>
      </c>
      <c r="J45" s="1" t="s">
        <v>101</v>
      </c>
      <c r="K45" s="1" t="s">
        <v>89</v>
      </c>
      <c r="L45" s="1" t="s">
        <v>77</v>
      </c>
    </row>
    <row r="46" spans="1:12" ht="15.95">
      <c r="A46" s="38" t="s">
        <v>145</v>
      </c>
      <c r="J46" s="1" t="s">
        <v>105</v>
      </c>
      <c r="K46" s="1" t="s">
        <v>86</v>
      </c>
      <c r="L46" s="1" t="s">
        <v>49</v>
      </c>
    </row>
    <row r="47" spans="1:12" ht="15.95">
      <c r="A47" s="38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38" t="s">
        <v>147</v>
      </c>
      <c r="J48" s="1" t="s">
        <v>66</v>
      </c>
      <c r="K48" s="1" t="s">
        <v>36</v>
      </c>
      <c r="L48" s="1" t="s">
        <v>92</v>
      </c>
    </row>
    <row r="49" spans="1:12" ht="15.95">
      <c r="A49" s="38" t="s">
        <v>148</v>
      </c>
      <c r="J49" s="1" t="s">
        <v>65</v>
      </c>
      <c r="K49" s="1" t="s">
        <v>29</v>
      </c>
      <c r="L49" s="1" t="s">
        <v>89</v>
      </c>
    </row>
    <row r="50" spans="1:12" ht="15.95">
      <c r="A50" s="38" t="s">
        <v>149</v>
      </c>
      <c r="J50" s="1" t="s">
        <v>113</v>
      </c>
      <c r="K50" s="1" t="s">
        <v>96</v>
      </c>
      <c r="L50" s="1" t="s">
        <v>107</v>
      </c>
    </row>
    <row r="51" spans="1:12" ht="15.95">
      <c r="A51" s="38" t="s">
        <v>150</v>
      </c>
      <c r="J51" s="1" t="s">
        <v>115</v>
      </c>
      <c r="K51" s="1" t="s">
        <v>107</v>
      </c>
      <c r="L51" s="1" t="s">
        <v>96</v>
      </c>
    </row>
    <row r="52" spans="1:12" ht="15.95">
      <c r="A52" s="38" t="s">
        <v>151</v>
      </c>
      <c r="J52" s="1" t="s">
        <v>118</v>
      </c>
      <c r="K52" s="1" t="s">
        <v>110</v>
      </c>
      <c r="L52" s="1" t="s">
        <v>19</v>
      </c>
    </row>
    <row r="53" spans="1:12" ht="15.95">
      <c r="A53" s="38" t="s">
        <v>152</v>
      </c>
    </row>
    <row r="54" spans="1:12" ht="15.95">
      <c r="A54" s="38" t="s">
        <v>153</v>
      </c>
    </row>
    <row r="55" spans="1:12" ht="15.95">
      <c r="A55" s="38" t="s">
        <v>154</v>
      </c>
    </row>
    <row r="56" spans="1:12" ht="15.95">
      <c r="A56" s="38" t="s">
        <v>155</v>
      </c>
    </row>
    <row r="57" spans="1:12" ht="15.95">
      <c r="A57" s="38" t="s">
        <v>156</v>
      </c>
    </row>
    <row r="58" spans="1:12" ht="15.95">
      <c r="A58" s="38" t="s">
        <v>157</v>
      </c>
    </row>
    <row r="59" spans="1:12" ht="15.95">
      <c r="A59" s="38" t="s">
        <v>158</v>
      </c>
    </row>
    <row r="60" spans="1:12" ht="15.95">
      <c r="A60" s="38" t="s">
        <v>159</v>
      </c>
    </row>
    <row r="61" spans="1:12" ht="15.95">
      <c r="A61" s="38" t="s">
        <v>160</v>
      </c>
    </row>
    <row r="62" spans="1:12" ht="15.95">
      <c r="A62" s="38" t="s">
        <v>161</v>
      </c>
    </row>
    <row r="63" spans="1:12" ht="15.95">
      <c r="A63" s="38" t="s">
        <v>162</v>
      </c>
    </row>
    <row r="64" spans="1:12" ht="15.95">
      <c r="A64" s="38" t="s">
        <v>163</v>
      </c>
    </row>
    <row r="65" spans="1:1" ht="15.95">
      <c r="A65" s="38" t="s">
        <v>164</v>
      </c>
    </row>
    <row r="66" spans="1:1" ht="15.95">
      <c r="A66" s="38" t="s">
        <v>165</v>
      </c>
    </row>
    <row r="67" spans="1:1" ht="15.95">
      <c r="A67" s="38" t="s">
        <v>166</v>
      </c>
    </row>
    <row r="68" spans="1:1" ht="15.95">
      <c r="A68" s="38" t="s">
        <v>167</v>
      </c>
    </row>
    <row r="69" spans="1:1" ht="15.95">
      <c r="A69" s="38" t="s">
        <v>168</v>
      </c>
    </row>
    <row r="70" spans="1:1" ht="15.95">
      <c r="A70" s="38" t="s">
        <v>169</v>
      </c>
    </row>
    <row r="71" spans="1:1" ht="15.95">
      <c r="A71" s="38" t="s">
        <v>170</v>
      </c>
    </row>
    <row r="72" spans="1:1" ht="15.95">
      <c r="A72" s="38" t="s">
        <v>171</v>
      </c>
    </row>
    <row r="73" spans="1:1" ht="15.95">
      <c r="A73" s="38" t="s">
        <v>172</v>
      </c>
    </row>
    <row r="74" spans="1:1" ht="15.95">
      <c r="A74" s="38" t="s">
        <v>173</v>
      </c>
    </row>
    <row r="75" spans="1:1" ht="15.95">
      <c r="A75" s="38" t="s">
        <v>174</v>
      </c>
    </row>
    <row r="76" spans="1:1" ht="15.95">
      <c r="A76" s="38" t="s">
        <v>175</v>
      </c>
    </row>
    <row r="77" spans="1:1" ht="15.95">
      <c r="A77" s="38" t="s">
        <v>176</v>
      </c>
    </row>
    <row r="78" spans="1:1" ht="15.95">
      <c r="A78" s="38" t="s">
        <v>177</v>
      </c>
    </row>
    <row r="79" spans="1:1" ht="15.95">
      <c r="A79" s="38" t="s">
        <v>178</v>
      </c>
    </row>
    <row r="80" spans="1:1" ht="15.95">
      <c r="A80" s="38" t="s">
        <v>179</v>
      </c>
    </row>
    <row r="81" spans="1:1" ht="15.95">
      <c r="A81" s="38" t="s">
        <v>180</v>
      </c>
    </row>
    <row r="82" spans="1:1" ht="15.95">
      <c r="A82" s="38" t="s">
        <v>181</v>
      </c>
    </row>
    <row r="83" spans="1:1" ht="15.95">
      <c r="A83" s="38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84" t="s">
        <v>183</v>
      </c>
      <c r="B1" s="84"/>
      <c r="C1" s="84"/>
      <c r="D1" s="84"/>
      <c r="E1" s="84"/>
      <c r="F1" s="84"/>
      <c r="O1" s="83" t="s">
        <v>184</v>
      </c>
      <c r="P1" s="83"/>
    </row>
    <row r="2" spans="1:16">
      <c r="A2" s="84"/>
      <c r="B2" s="84"/>
      <c r="C2" s="84"/>
      <c r="D2" s="84"/>
      <c r="E2" s="84"/>
      <c r="F2" s="84"/>
      <c r="O2" s="83"/>
      <c r="P2" s="83"/>
    </row>
    <row r="3" spans="1:16">
      <c r="A3" s="83" t="s">
        <v>185</v>
      </c>
      <c r="B3" s="83"/>
      <c r="C3" s="83"/>
      <c r="D3" s="83" t="s">
        <v>186</v>
      </c>
      <c r="E3" s="83"/>
      <c r="F3" s="83"/>
      <c r="O3" s="9" t="s">
        <v>185</v>
      </c>
      <c r="P3" s="9" t="s">
        <v>186</v>
      </c>
    </row>
    <row r="4" spans="1:16">
      <c r="A4" s="9" t="s">
        <v>184</v>
      </c>
      <c r="B4" s="9" t="s">
        <v>187</v>
      </c>
      <c r="C4" s="9" t="s">
        <v>188</v>
      </c>
      <c r="D4" s="29" t="s">
        <v>184</v>
      </c>
      <c r="E4" s="29" t="s">
        <v>187</v>
      </c>
      <c r="F4" s="29" t="s">
        <v>188</v>
      </c>
      <c r="O4" s="9">
        <f>'S5 Maquette'!I19*1.5</f>
        <v>0</v>
      </c>
      <c r="P4" s="9">
        <f>'S6 Maquette'!I19*1.5</f>
        <v>0</v>
      </c>
    </row>
    <row r="5" spans="1:16">
      <c r="A5" s="9">
        <f>SUM(O4:O291)</f>
        <v>291.75</v>
      </c>
      <c r="B5" s="9">
        <f>SUM('S5 Maquette'!J19:J306)</f>
        <v>464</v>
      </c>
      <c r="C5" s="9">
        <f>SUM('S5 Maquette'!K19:K306)</f>
        <v>22</v>
      </c>
      <c r="D5" s="9" t="e">
        <f>SUM(P4:P291)</f>
        <v>#REF!</v>
      </c>
      <c r="E5" s="9">
        <f>SUM('S6 Maquette'!J19:J301)</f>
        <v>566</v>
      </c>
      <c r="F5" s="9">
        <f>SUM('S6 Maquette'!K19:K301)</f>
        <v>23</v>
      </c>
      <c r="O5" s="9">
        <f>'S5 Maquette'!I20*1.5</f>
        <v>0</v>
      </c>
      <c r="P5" s="9">
        <f>'S6 Maquette'!I20*1.5</f>
        <v>0</v>
      </c>
    </row>
    <row r="6" spans="1:16">
      <c r="A6" s="83" t="s">
        <v>189</v>
      </c>
      <c r="B6" s="83"/>
      <c r="C6" s="83"/>
      <c r="D6" s="83" t="s">
        <v>189</v>
      </c>
      <c r="E6" s="83"/>
      <c r="F6" s="83"/>
      <c r="O6" s="9">
        <f>'S5 Maquette'!I21*1.5</f>
        <v>0</v>
      </c>
      <c r="P6" s="9">
        <f>'S6 Maquette'!I21*1.5</f>
        <v>0</v>
      </c>
    </row>
    <row r="7" spans="1:16">
      <c r="A7" s="83">
        <f>SUM(A5,B5,C5)</f>
        <v>777.75</v>
      </c>
      <c r="B7" s="83"/>
      <c r="C7" s="83"/>
      <c r="D7" s="83" t="e">
        <f>SUM(D5,E5,F5)</f>
        <v>#REF!</v>
      </c>
      <c r="E7" s="83"/>
      <c r="F7" s="83"/>
      <c r="O7" s="9">
        <f>'S5 Maquette'!I22*1.5</f>
        <v>0</v>
      </c>
      <c r="P7" s="9">
        <f>'S6 Maquette'!I22*1.5</f>
        <v>0</v>
      </c>
    </row>
    <row r="8" spans="1:16">
      <c r="A8" s="83" t="s">
        <v>189</v>
      </c>
      <c r="B8" s="83"/>
      <c r="C8" s="83"/>
      <c r="D8" s="83"/>
      <c r="E8" s="83"/>
      <c r="F8" s="83"/>
      <c r="O8" s="9">
        <f>'S5 Maquette'!I23*1.5</f>
        <v>0</v>
      </c>
      <c r="P8" s="9">
        <f>'S6 Maquette'!I23*1.5</f>
        <v>0</v>
      </c>
    </row>
    <row r="9" spans="1:16">
      <c r="A9" s="83"/>
      <c r="B9" s="83"/>
      <c r="C9" s="83"/>
      <c r="D9" s="83"/>
      <c r="E9" s="83"/>
      <c r="F9" s="83"/>
      <c r="O9" s="9">
        <f>'S5 Maquette'!I24*1.5</f>
        <v>0</v>
      </c>
      <c r="P9" s="9">
        <f>'S6 Maquette'!I24*1.5</f>
        <v>0</v>
      </c>
    </row>
    <row r="10" spans="1:16">
      <c r="A10" s="83" t="e">
        <f>SUM(A7,D7)</f>
        <v>#REF!</v>
      </c>
      <c r="B10" s="83"/>
      <c r="C10" s="83"/>
      <c r="D10" s="83"/>
      <c r="E10" s="83"/>
      <c r="F10" s="83"/>
      <c r="O10" s="9">
        <f>'S5 Maquette'!I25*1.5</f>
        <v>0</v>
      </c>
      <c r="P10" s="9">
        <f>'S6 Maquette'!I25*1.5</f>
        <v>0</v>
      </c>
    </row>
    <row r="11" spans="1:16">
      <c r="A11" s="83"/>
      <c r="B11" s="83"/>
      <c r="C11" s="83"/>
      <c r="D11" s="83"/>
      <c r="E11" s="83"/>
      <c r="F11" s="83"/>
      <c r="O11" s="9">
        <f>'S5 Maquette'!I26*1.5</f>
        <v>0</v>
      </c>
      <c r="P11" s="9">
        <f>'S6 Maquette'!I26*1.5</f>
        <v>0</v>
      </c>
    </row>
    <row r="12" spans="1:16">
      <c r="O12" s="9">
        <f>'S5 Maquette'!I27*1.5</f>
        <v>0</v>
      </c>
      <c r="P12" s="9">
        <f>'S6 Maquette'!I27*1.5</f>
        <v>0</v>
      </c>
    </row>
    <row r="13" spans="1:16">
      <c r="O13" s="9">
        <f>'S5 Maquette'!I28*1.5</f>
        <v>0</v>
      </c>
      <c r="P13" s="9">
        <f>'S6 Maquette'!I28*1.5</f>
        <v>0</v>
      </c>
    </row>
    <row r="14" spans="1:16">
      <c r="A14" s="85" t="s">
        <v>190</v>
      </c>
      <c r="B14" s="85"/>
      <c r="C14" s="85"/>
      <c r="D14" s="85"/>
      <c r="E14" s="85"/>
      <c r="F14" s="85"/>
      <c r="H14" s="86" t="s">
        <v>191</v>
      </c>
      <c r="I14" s="86"/>
      <c r="J14" s="86"/>
      <c r="K14" s="86"/>
      <c r="L14" s="86"/>
      <c r="M14" s="86"/>
      <c r="O14" s="9">
        <f>'S5 Maquette'!I29*1.5</f>
        <v>0</v>
      </c>
      <c r="P14" s="9">
        <f>'S6 Maquette'!I29*1.5</f>
        <v>0</v>
      </c>
    </row>
    <row r="15" spans="1:16">
      <c r="A15" s="85"/>
      <c r="B15" s="85"/>
      <c r="C15" s="85"/>
      <c r="D15" s="85"/>
      <c r="E15" s="85"/>
      <c r="F15" s="85"/>
      <c r="H15" s="86"/>
      <c r="I15" s="86"/>
      <c r="J15" s="86"/>
      <c r="K15" s="86"/>
      <c r="L15" s="86"/>
      <c r="M15" s="86"/>
      <c r="O15" s="9">
        <f>'S5 Maquette'!I30*1.5</f>
        <v>0</v>
      </c>
      <c r="P15" s="9">
        <f>'S6 Maquette'!I30*1.5</f>
        <v>0</v>
      </c>
    </row>
    <row r="16" spans="1:16">
      <c r="A16" s="83" t="s">
        <v>185</v>
      </c>
      <c r="B16" s="83"/>
      <c r="C16" s="83"/>
      <c r="D16" s="87" t="s">
        <v>186</v>
      </c>
      <c r="E16" s="88"/>
      <c r="F16" s="89"/>
      <c r="H16" s="83" t="s">
        <v>185</v>
      </c>
      <c r="I16" s="83"/>
      <c r="J16" s="83"/>
      <c r="K16" s="83" t="s">
        <v>186</v>
      </c>
      <c r="L16" s="83"/>
      <c r="M16" s="83"/>
      <c r="O16" s="9">
        <f>'S5 Maquette'!I31*1.5</f>
        <v>12</v>
      </c>
      <c r="P16" s="9">
        <f>'S6 Maquette'!I31*1.5</f>
        <v>0</v>
      </c>
    </row>
    <row r="17" spans="1:16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Maquette'!I32*1.5</f>
        <v>0</v>
      </c>
      <c r="P17" s="9">
        <f>'S6 Maquette'!I32*1.5</f>
        <v>9</v>
      </c>
    </row>
    <row r="18" spans="1:16">
      <c r="A18" s="9">
        <f t="shared" ref="A18:F18" si="0">A5-H18</f>
        <v>0</v>
      </c>
      <c r="B18" s="9">
        <f t="shared" si="0"/>
        <v>0</v>
      </c>
      <c r="C18" s="9">
        <f t="shared" si="0"/>
        <v>0</v>
      </c>
      <c r="D18" s="9" t="e">
        <f t="shared" si="0"/>
        <v>#REF!</v>
      </c>
      <c r="E18" s="9">
        <f t="shared" si="0"/>
        <v>24</v>
      </c>
      <c r="F18" s="9">
        <f t="shared" ca="1" si="0"/>
        <v>0</v>
      </c>
      <c r="H18" s="9">
        <f>SUMIF('S5 Maquette'!M19:M306,"Portée",'S5 Maquette'!I19:I306)*1.5</f>
        <v>291.75</v>
      </c>
      <c r="I18" s="9">
        <f>SUMIF('S5 Maquette'!M19:M306,"Portée",'S5 Maquette'!J19:J306)</f>
        <v>464</v>
      </c>
      <c r="J18" s="9">
        <f>SUMIF('S5 Maquette'!M19:M306,"Portée",'S5 Maquette'!K19:K306)</f>
        <v>22</v>
      </c>
      <c r="K18" s="9">
        <f>SUMIF('S6 Maquette'!M19:M301,"Portée",'S6 Maquette'!I19:I301)*1.5</f>
        <v>270</v>
      </c>
      <c r="L18" s="9">
        <f>SUMIF('S6 Maquette'!M19:M301,"Portée",'S6 Maquette'!J19:J301)</f>
        <v>542</v>
      </c>
      <c r="M18" s="9">
        <f ca="1">SUMIF('S6 Maquette'!M9:M301,"Portée",'S6 Maquette'!K19:K301)</f>
        <v>23</v>
      </c>
      <c r="O18" s="9">
        <f>'S5 Maquette'!I33*1.5</f>
        <v>0</v>
      </c>
      <c r="P18" s="9">
        <f>'S6 Maquette'!I33*1.5</f>
        <v>0</v>
      </c>
    </row>
    <row r="19" spans="1:16">
      <c r="A19" s="83" t="s">
        <v>189</v>
      </c>
      <c r="B19" s="83"/>
      <c r="C19" s="83"/>
      <c r="D19" s="83" t="s">
        <v>189</v>
      </c>
      <c r="E19" s="83"/>
      <c r="F19" s="83"/>
      <c r="O19" s="9">
        <f>'S5 Maquette'!I34*1.5</f>
        <v>0</v>
      </c>
      <c r="P19" s="9">
        <f>'S6 Maquette'!I34*1.5</f>
        <v>0</v>
      </c>
    </row>
    <row r="20" spans="1:16">
      <c r="A20" s="83">
        <f>SUM(A18,B18,C18)</f>
        <v>0</v>
      </c>
      <c r="B20" s="83"/>
      <c r="C20" s="83"/>
      <c r="D20" s="83" t="e">
        <f>SUM(D18,E18,F18)</f>
        <v>#REF!</v>
      </c>
      <c r="E20" s="83"/>
      <c r="F20" s="83"/>
      <c r="O20" s="9">
        <f>'S5 Maquette'!I35*1.5</f>
        <v>0</v>
      </c>
      <c r="P20" s="9">
        <f>'S6 Maquette'!I35*1.5</f>
        <v>0</v>
      </c>
    </row>
    <row r="21" spans="1:16">
      <c r="A21" s="83" t="s">
        <v>189</v>
      </c>
      <c r="B21" s="83"/>
      <c r="C21" s="83"/>
      <c r="D21" s="83"/>
      <c r="E21" s="83"/>
      <c r="F21" s="83"/>
      <c r="O21" s="9">
        <f>'S5 Maquette'!I36*1.5</f>
        <v>12</v>
      </c>
      <c r="P21" s="9">
        <f>'S6 Maquette'!I36*1.5</f>
        <v>0</v>
      </c>
    </row>
    <row r="22" spans="1:16" ht="30" customHeight="1">
      <c r="A22" s="83" t="e">
        <f>SUM(A20,D20)</f>
        <v>#REF!</v>
      </c>
      <c r="B22" s="83"/>
      <c r="C22" s="83"/>
      <c r="D22" s="83"/>
      <c r="E22" s="83"/>
      <c r="F22" s="83"/>
      <c r="O22" s="9">
        <f>'S5 Maquette'!I37*1.5</f>
        <v>0</v>
      </c>
      <c r="P22" s="9">
        <f>'S6 Maquette'!I37*1.5</f>
        <v>0</v>
      </c>
    </row>
    <row r="23" spans="1:16">
      <c r="O23" s="9">
        <f>'S5 Maquette'!I38*1.5</f>
        <v>0</v>
      </c>
      <c r="P23" s="9">
        <f>'S6 Maquette'!I38*1.5</f>
        <v>9</v>
      </c>
    </row>
    <row r="24" spans="1:16">
      <c r="O24" s="9">
        <f>'S5 Maquette'!I39*1.5</f>
        <v>15</v>
      </c>
      <c r="P24" s="9">
        <f>'S6 Maquette'!I39*1.5</f>
        <v>0</v>
      </c>
    </row>
    <row r="25" spans="1:16">
      <c r="O25" s="9">
        <f>'S5 Maquette'!I40*1.5</f>
        <v>15</v>
      </c>
      <c r="P25" s="9">
        <f>'S6 Maquette'!I40*1.5</f>
        <v>0</v>
      </c>
    </row>
    <row r="26" spans="1:16">
      <c r="O26" s="9">
        <f>'S5 Maquette'!I41*1.5</f>
        <v>0</v>
      </c>
      <c r="P26" s="9">
        <f>'S6 Maquette'!I41*1.5</f>
        <v>18</v>
      </c>
    </row>
    <row r="27" spans="1:16">
      <c r="O27" s="9">
        <f>'S5 Maquette'!I43*1.5</f>
        <v>0</v>
      </c>
      <c r="P27" s="9">
        <f>'S6 Maquette'!I42*1.5</f>
        <v>18</v>
      </c>
    </row>
    <row r="28" spans="1:16">
      <c r="O28" s="9">
        <f>'S5 Maquette'!I44*1.5</f>
        <v>36</v>
      </c>
      <c r="P28" s="9">
        <f>'S6 Maquette'!I43*1.5</f>
        <v>0</v>
      </c>
    </row>
    <row r="29" spans="1:16">
      <c r="O29" s="9">
        <f>'S5 Maquette'!I45*1.5</f>
        <v>36</v>
      </c>
      <c r="P29" s="9">
        <f>'S6 Maquette'!I44*1.5</f>
        <v>36</v>
      </c>
    </row>
    <row r="30" spans="1:16">
      <c r="O30" s="9">
        <f>'S5 Maquette'!I46*1.5</f>
        <v>54</v>
      </c>
      <c r="P30" s="9" t="e">
        <f>'S6 Maquette'!#REF!*1.5</f>
        <v>#REF!</v>
      </c>
    </row>
    <row r="31" spans="1:16">
      <c r="O31" s="9">
        <f>'S5 Maquette'!I49*1.5</f>
        <v>15</v>
      </c>
      <c r="P31" s="9" t="e">
        <f>'S6 Maquette'!#REF!*1.5</f>
        <v>#REF!</v>
      </c>
    </row>
    <row r="32" spans="1:16">
      <c r="O32" s="9">
        <f>'S5 Maquette'!I51*1.5</f>
        <v>0</v>
      </c>
      <c r="P32" s="9" t="e">
        <f>'S6 Maquette'!#REF!*1.5</f>
        <v>#REF!</v>
      </c>
    </row>
    <row r="33" spans="15:16">
      <c r="O33" s="9">
        <f>'S5 Maquette'!I52*1.5</f>
        <v>0</v>
      </c>
      <c r="P33" s="9">
        <f>'S6 Maquette'!I45*1.5</f>
        <v>54</v>
      </c>
    </row>
    <row r="34" spans="15:16">
      <c r="O34" s="9">
        <f>'S5 Maquette'!I53*1.5</f>
        <v>16.5</v>
      </c>
      <c r="P34" s="9">
        <f>'S6 Maquette'!I46*1.5</f>
        <v>0</v>
      </c>
    </row>
    <row r="35" spans="15:16">
      <c r="O35" s="9">
        <f>'S5 Maquette'!I54*1.5</f>
        <v>16.5</v>
      </c>
      <c r="P35" s="9">
        <f>'S6 Maquette'!I48*1.5</f>
        <v>18</v>
      </c>
    </row>
    <row r="36" spans="15:16">
      <c r="O36" s="9">
        <f>'S5 Maquette'!I55*1.5</f>
        <v>16.5</v>
      </c>
      <c r="P36" s="9">
        <f>'S6 Maquette'!I49*1.5</f>
        <v>0</v>
      </c>
    </row>
    <row r="37" spans="15:16">
      <c r="O37" s="9">
        <f>'S5 Maquette'!I56*1.5</f>
        <v>0</v>
      </c>
      <c r="P37" s="9">
        <f>'S6 Maquette'!I50*1.5</f>
        <v>0</v>
      </c>
    </row>
    <row r="38" spans="15:16">
      <c r="O38" s="9">
        <f>'S5 Maquette'!I57*1.5</f>
        <v>0</v>
      </c>
      <c r="P38" s="9">
        <f>'S6 Maquette'!I51*1.5</f>
        <v>0</v>
      </c>
    </row>
    <row r="39" spans="15:16">
      <c r="O39" s="9">
        <f>'S5 Maquette'!I60*1.5</f>
        <v>24.75</v>
      </c>
      <c r="P39" s="9">
        <f>'S6 Maquette'!I52*1.5</f>
        <v>18</v>
      </c>
    </row>
    <row r="40" spans="15:16">
      <c r="O40" s="9">
        <f>'S5 Maquette'!I61*1.5</f>
        <v>0</v>
      </c>
      <c r="P40" s="9">
        <f>'S6 Maquette'!I53*1.5</f>
        <v>18</v>
      </c>
    </row>
    <row r="41" spans="15:16">
      <c r="O41" s="9">
        <f>'S5 Maquette'!I62*1.5</f>
        <v>0</v>
      </c>
      <c r="P41" s="9">
        <f>'S6 Maquette'!I54*1.5</f>
        <v>18</v>
      </c>
    </row>
    <row r="42" spans="15:16">
      <c r="O42" s="9">
        <f>'S5 Maquette'!I63*1.5</f>
        <v>22.5</v>
      </c>
      <c r="P42" s="9">
        <f>'S6 Maquette'!I55*1.5</f>
        <v>0</v>
      </c>
    </row>
    <row r="43" spans="15:16">
      <c r="O43" s="9">
        <f>'S5 Maquette'!I64*1.5</f>
        <v>0</v>
      </c>
      <c r="P43" s="9">
        <f>'S6 Maquette'!I56*1.5</f>
        <v>0</v>
      </c>
    </row>
    <row r="44" spans="15:16">
      <c r="O44" s="9">
        <f>'S5 Maquette'!I65*1.5</f>
        <v>0</v>
      </c>
      <c r="P44" s="9">
        <f>'S6 Maquette'!I57*1.5</f>
        <v>0</v>
      </c>
    </row>
    <row r="45" spans="15:16">
      <c r="O45" s="9">
        <f>'S5 Maquette'!I66*1.5</f>
        <v>0</v>
      </c>
      <c r="P45" s="9">
        <f>'S6 Maquette'!I58*1.5</f>
        <v>0</v>
      </c>
    </row>
    <row r="46" spans="15:16">
      <c r="O46" s="9">
        <f>'S5 Maquette'!I67*1.5</f>
        <v>0</v>
      </c>
      <c r="P46" s="9">
        <f>'S6 Maquette'!I59*1.5</f>
        <v>27</v>
      </c>
    </row>
    <row r="47" spans="15:16">
      <c r="O47" s="9">
        <f>'S5 Maquette'!I68*1.5</f>
        <v>0</v>
      </c>
      <c r="P47" s="9">
        <f>'S6 Maquette'!I60*1.5</f>
        <v>0</v>
      </c>
    </row>
    <row r="48" spans="15:16">
      <c r="O48" s="9">
        <f>'S5 Maquette'!I69*1.5</f>
        <v>0</v>
      </c>
      <c r="P48" s="9">
        <f>'S6 Maquette'!I61*1.5</f>
        <v>0</v>
      </c>
    </row>
    <row r="49" spans="15:16">
      <c r="O49" s="9">
        <f>'S5 Maquette'!I70*1.5</f>
        <v>0</v>
      </c>
      <c r="P49" s="9">
        <f>'S6 Maquette'!I62*1.5</f>
        <v>27</v>
      </c>
    </row>
    <row r="50" spans="15:16">
      <c r="O50" s="9">
        <f>'S5 Maquette'!I71*1.5</f>
        <v>0</v>
      </c>
      <c r="P50" s="9">
        <f>'S6 Maquette'!I63*1.5</f>
        <v>18</v>
      </c>
    </row>
    <row r="51" spans="15:16">
      <c r="O51" s="9">
        <f>'S5 Maquette'!I72*1.5</f>
        <v>0</v>
      </c>
      <c r="P51" s="9">
        <f>'S6 Maquette'!I67*1.5</f>
        <v>0</v>
      </c>
    </row>
    <row r="52" spans="15:16">
      <c r="O52" s="9">
        <f>'S5 Maquette'!I73*1.5</f>
        <v>0</v>
      </c>
      <c r="P52" s="9">
        <f>'S6 Maquette'!I68*1.5</f>
        <v>0</v>
      </c>
    </row>
    <row r="53" spans="15:16">
      <c r="O53" s="9">
        <f>'S5 Maquette'!I74*1.5</f>
        <v>0</v>
      </c>
      <c r="P53" s="9">
        <f>'S6 Maquette'!I69*1.5</f>
        <v>0</v>
      </c>
    </row>
    <row r="54" spans="15:16">
      <c r="O54" s="9">
        <f>'S5 Maquette'!I75*1.5</f>
        <v>0</v>
      </c>
      <c r="P54" s="9">
        <f>'S6 Maquette'!I70*1.5</f>
        <v>0</v>
      </c>
    </row>
    <row r="55" spans="15:16">
      <c r="O55" s="9">
        <f>'S5 Maquette'!I76*1.5</f>
        <v>0</v>
      </c>
      <c r="P55" s="9">
        <f>'S6 Maquette'!I71*1.5</f>
        <v>0</v>
      </c>
    </row>
    <row r="56" spans="15:16">
      <c r="O56" s="9">
        <f>'S5 Maquette'!I77*1.5</f>
        <v>0</v>
      </c>
      <c r="P56" s="9">
        <f>'S6 Maquette'!I72*1.5</f>
        <v>0</v>
      </c>
    </row>
    <row r="57" spans="15:16">
      <c r="O57" s="9">
        <f>'S5 Maquette'!I78*1.5</f>
        <v>0</v>
      </c>
      <c r="P57" s="9">
        <f>'S6 Maquette'!I73*1.5</f>
        <v>0</v>
      </c>
    </row>
    <row r="58" spans="15:16">
      <c r="O58" s="9">
        <f>'S5 Maquette'!I79*1.5</f>
        <v>0</v>
      </c>
      <c r="P58" s="9">
        <f>'S6 Maquette'!I74*1.5</f>
        <v>0</v>
      </c>
    </row>
    <row r="59" spans="15:16">
      <c r="O59" s="9">
        <f>'S5 Maquette'!I80*1.5</f>
        <v>0</v>
      </c>
      <c r="P59" s="9">
        <f>'S6 Maquette'!I75*1.5</f>
        <v>0</v>
      </c>
    </row>
    <row r="60" spans="15:16">
      <c r="O60" s="9">
        <f>'S5 Maquette'!I81*1.5</f>
        <v>0</v>
      </c>
      <c r="P60" s="9">
        <f>'S6 Maquette'!I76*1.5</f>
        <v>0</v>
      </c>
    </row>
    <row r="61" spans="15:16">
      <c r="O61" s="9">
        <f>'S5 Maquette'!I82*1.5</f>
        <v>0</v>
      </c>
      <c r="P61" s="9">
        <f>'S6 Maquette'!I77*1.5</f>
        <v>0</v>
      </c>
    </row>
    <row r="62" spans="15:16">
      <c r="O62" s="9">
        <f>'S5 Maquette'!I83*1.5</f>
        <v>0</v>
      </c>
      <c r="P62" s="9">
        <f>'S6 Maquette'!I78*1.5</f>
        <v>0</v>
      </c>
    </row>
    <row r="63" spans="15:16">
      <c r="O63" s="9">
        <f>'S5 Maquette'!I84*1.5</f>
        <v>0</v>
      </c>
      <c r="P63" s="9">
        <f>'S6 Maquette'!I79*1.5</f>
        <v>0</v>
      </c>
    </row>
    <row r="64" spans="15:16">
      <c r="O64" s="9">
        <f>'S5 Maquette'!I85*1.5</f>
        <v>0</v>
      </c>
      <c r="P64" s="9">
        <f>'S6 Maquette'!I80*1.5</f>
        <v>0</v>
      </c>
    </row>
    <row r="65" spans="15:16">
      <c r="O65" s="9">
        <f>'S5 Maquette'!I86*1.5</f>
        <v>0</v>
      </c>
      <c r="P65" s="9">
        <f>'S6 Maquette'!I81*1.5</f>
        <v>0</v>
      </c>
    </row>
    <row r="66" spans="15:16">
      <c r="O66" s="9">
        <f>'S5 Maquette'!I87*1.5</f>
        <v>0</v>
      </c>
      <c r="P66" s="9">
        <f>'S6 Maquette'!I82*1.5</f>
        <v>0</v>
      </c>
    </row>
    <row r="67" spans="15:16">
      <c r="O67" s="9">
        <f>'S5 Maquette'!I88*1.5</f>
        <v>0</v>
      </c>
      <c r="P67" s="9">
        <f>'S6 Maquette'!I83*1.5</f>
        <v>0</v>
      </c>
    </row>
    <row r="68" spans="15:16">
      <c r="O68" s="9">
        <f>'S5 Maquette'!I89*1.5</f>
        <v>0</v>
      </c>
      <c r="P68" s="9">
        <f>'S6 Maquette'!I84*1.5</f>
        <v>0</v>
      </c>
    </row>
    <row r="69" spans="15:16">
      <c r="O69" s="9">
        <f>'S5 Maquette'!I90*1.5</f>
        <v>0</v>
      </c>
      <c r="P69" s="9">
        <f>'S6 Maquette'!I85*1.5</f>
        <v>0</v>
      </c>
    </row>
    <row r="70" spans="15:16">
      <c r="O70" s="9">
        <f>'S5 Maquette'!I91*1.5</f>
        <v>0</v>
      </c>
      <c r="P70" s="9">
        <f>'S6 Maquette'!I86*1.5</f>
        <v>0</v>
      </c>
    </row>
    <row r="71" spans="15:16">
      <c r="O71" s="9">
        <f>'S5 Maquette'!I92*1.5</f>
        <v>0</v>
      </c>
      <c r="P71" s="9">
        <f>'S6 Maquette'!I87*1.5</f>
        <v>0</v>
      </c>
    </row>
    <row r="72" spans="15:16">
      <c r="O72" s="9">
        <f>'S5 Maquette'!I93*1.5</f>
        <v>0</v>
      </c>
      <c r="P72" s="9">
        <f>'S6 Maquette'!I88*1.5</f>
        <v>0</v>
      </c>
    </row>
    <row r="73" spans="15:16">
      <c r="O73" s="9">
        <f>'S5 Maquette'!I94*1.5</f>
        <v>0</v>
      </c>
      <c r="P73" s="9">
        <f>'S6 Maquette'!I89*1.5</f>
        <v>0</v>
      </c>
    </row>
    <row r="74" spans="15:16">
      <c r="O74" s="9">
        <f>'S5 Maquette'!I95*1.5</f>
        <v>0</v>
      </c>
      <c r="P74" s="9">
        <f>'S6 Maquette'!I90*1.5</f>
        <v>0</v>
      </c>
    </row>
    <row r="75" spans="15:16">
      <c r="O75" s="9">
        <f>'S5 Maquette'!I96*1.5</f>
        <v>0</v>
      </c>
      <c r="P75" s="9">
        <f>'S6 Maquette'!I91*1.5</f>
        <v>0</v>
      </c>
    </row>
    <row r="76" spans="15:16">
      <c r="O76" s="9">
        <f>'S5 Maquette'!I97*1.5</f>
        <v>0</v>
      </c>
      <c r="P76" s="9">
        <f>'S6 Maquette'!I92*1.5</f>
        <v>0</v>
      </c>
    </row>
    <row r="77" spans="15:16">
      <c r="O77" s="9">
        <f>'S5 Maquette'!I98*1.5</f>
        <v>0</v>
      </c>
      <c r="P77" s="9">
        <f>'S6 Maquette'!I93*1.5</f>
        <v>0</v>
      </c>
    </row>
    <row r="78" spans="15:16">
      <c r="O78" s="9">
        <f>'S5 Maquette'!I99*1.5</f>
        <v>0</v>
      </c>
      <c r="P78" s="9">
        <f>'S6 Maquette'!I94*1.5</f>
        <v>0</v>
      </c>
    </row>
    <row r="79" spans="15:16">
      <c r="O79" s="9">
        <f>'S5 Maquette'!I100*1.5</f>
        <v>0</v>
      </c>
      <c r="P79" s="9">
        <f>'S6 Maquette'!I95*1.5</f>
        <v>0</v>
      </c>
    </row>
    <row r="80" spans="15:16">
      <c r="O80" s="9">
        <f>'S5 Maquette'!I101*1.5</f>
        <v>0</v>
      </c>
      <c r="P80" s="9">
        <f>'S6 Maquette'!I96*1.5</f>
        <v>0</v>
      </c>
    </row>
    <row r="81" spans="15:16">
      <c r="O81" s="9">
        <f>'S5 Maquette'!I102*1.5</f>
        <v>0</v>
      </c>
      <c r="P81" s="9">
        <f>'S6 Maquette'!I97*1.5</f>
        <v>0</v>
      </c>
    </row>
    <row r="82" spans="15:16">
      <c r="O82" s="9">
        <f>'S5 Maquette'!I103*1.5</f>
        <v>0</v>
      </c>
      <c r="P82" s="9">
        <f>'S6 Maquette'!I98*1.5</f>
        <v>0</v>
      </c>
    </row>
    <row r="83" spans="15:16">
      <c r="O83" s="9">
        <f>'S5 Maquette'!I104*1.5</f>
        <v>0</v>
      </c>
      <c r="P83" s="9">
        <f>'S6 Maquette'!I99*1.5</f>
        <v>0</v>
      </c>
    </row>
    <row r="84" spans="15:16">
      <c r="O84" s="9">
        <f>'S5 Maquette'!I105*1.5</f>
        <v>0</v>
      </c>
      <c r="P84" s="9">
        <f>'S6 Maquette'!I100*1.5</f>
        <v>0</v>
      </c>
    </row>
    <row r="85" spans="15:16">
      <c r="O85" s="9">
        <f>'S5 Maquette'!I106*1.5</f>
        <v>0</v>
      </c>
      <c r="P85" s="9">
        <f>'S6 Maquette'!I101*1.5</f>
        <v>0</v>
      </c>
    </row>
    <row r="86" spans="15:16">
      <c r="O86" s="9">
        <f>'S5 Maquette'!I107*1.5</f>
        <v>0</v>
      </c>
      <c r="P86" s="9">
        <f>'S6 Maquette'!I102*1.5</f>
        <v>0</v>
      </c>
    </row>
    <row r="87" spans="15:16">
      <c r="O87" s="9">
        <f>'S5 Maquette'!I108*1.5</f>
        <v>0</v>
      </c>
      <c r="P87" s="9">
        <f>'S6 Maquette'!I103*1.5</f>
        <v>0</v>
      </c>
    </row>
    <row r="88" spans="15:16">
      <c r="O88" s="9">
        <f>'S5 Maquette'!I109*1.5</f>
        <v>0</v>
      </c>
      <c r="P88" s="9">
        <f>'S6 Maquette'!I104*1.5</f>
        <v>0</v>
      </c>
    </row>
    <row r="89" spans="15:16">
      <c r="O89" s="9">
        <f>'S5 Maquette'!I110*1.5</f>
        <v>0</v>
      </c>
      <c r="P89" s="9">
        <f>'S6 Maquette'!I105*1.5</f>
        <v>0</v>
      </c>
    </row>
    <row r="90" spans="15:16">
      <c r="O90" s="9">
        <f>'S5 Maquette'!I111*1.5</f>
        <v>0</v>
      </c>
      <c r="P90" s="9">
        <f>'S6 Maquette'!I106*1.5</f>
        <v>0</v>
      </c>
    </row>
    <row r="91" spans="15:16">
      <c r="O91" s="9">
        <f>'S5 Maquette'!I112*1.5</f>
        <v>0</v>
      </c>
      <c r="P91" s="9">
        <f>'S6 Maquette'!I107*1.5</f>
        <v>0</v>
      </c>
    </row>
    <row r="92" spans="15:16">
      <c r="O92" s="9">
        <f>'S5 Maquette'!I113*1.5</f>
        <v>0</v>
      </c>
      <c r="P92" s="9">
        <f>'S6 Maquette'!I108*1.5</f>
        <v>0</v>
      </c>
    </row>
    <row r="93" spans="15:16">
      <c r="O93" s="9">
        <f>'S5 Maquette'!I114*1.5</f>
        <v>0</v>
      </c>
      <c r="P93" s="9">
        <f>'S6 Maquette'!I109*1.5</f>
        <v>0</v>
      </c>
    </row>
    <row r="94" spans="15:16">
      <c r="O94" s="9">
        <f>'S5 Maquette'!I115*1.5</f>
        <v>0</v>
      </c>
      <c r="P94" s="9">
        <f>'S6 Maquette'!I110*1.5</f>
        <v>0</v>
      </c>
    </row>
    <row r="95" spans="15:16">
      <c r="O95" s="9">
        <f>'S5 Maquette'!I116*1.5</f>
        <v>0</v>
      </c>
      <c r="P95" s="9">
        <f>'S6 Maquette'!I111*1.5</f>
        <v>0</v>
      </c>
    </row>
    <row r="96" spans="15:16">
      <c r="O96" s="9">
        <f>'S5 Maquette'!I117*1.5</f>
        <v>0</v>
      </c>
      <c r="P96" s="9">
        <f>'S6 Maquette'!I112*1.5</f>
        <v>0</v>
      </c>
    </row>
    <row r="97" spans="15:16">
      <c r="O97" s="9">
        <f>'S5 Maquette'!I118*1.5</f>
        <v>0</v>
      </c>
      <c r="P97" s="9">
        <f>'S6 Maquette'!I113*1.5</f>
        <v>0</v>
      </c>
    </row>
    <row r="98" spans="15:16">
      <c r="O98" s="9">
        <f>'S5 Maquette'!I119*1.5</f>
        <v>0</v>
      </c>
      <c r="P98" s="9">
        <f>'S6 Maquette'!I114*1.5</f>
        <v>0</v>
      </c>
    </row>
    <row r="99" spans="15:16">
      <c r="O99" s="9">
        <f>'S5 Maquette'!I120*1.5</f>
        <v>0</v>
      </c>
      <c r="P99" s="9">
        <f>'S6 Maquette'!I115*1.5</f>
        <v>0</v>
      </c>
    </row>
    <row r="100" spans="15:16">
      <c r="O100" s="9">
        <f>'S5 Maquette'!I121*1.5</f>
        <v>0</v>
      </c>
      <c r="P100" s="9">
        <f>'S6 Maquette'!I116*1.5</f>
        <v>0</v>
      </c>
    </row>
    <row r="101" spans="15:16">
      <c r="O101" s="9">
        <f>'S5 Maquette'!I122*1.5</f>
        <v>0</v>
      </c>
      <c r="P101" s="9">
        <f>'S6 Maquette'!I117*1.5</f>
        <v>0</v>
      </c>
    </row>
    <row r="102" spans="15:16">
      <c r="O102" s="9">
        <f>'S5 Maquette'!I123*1.5</f>
        <v>0</v>
      </c>
      <c r="P102" s="9">
        <f>'S6 Maquette'!I118*1.5</f>
        <v>0</v>
      </c>
    </row>
    <row r="103" spans="15:16">
      <c r="O103" s="9">
        <f>'S5 Maquette'!I124*1.5</f>
        <v>0</v>
      </c>
      <c r="P103" s="9">
        <f>'S6 Maquette'!I119*1.5</f>
        <v>0</v>
      </c>
    </row>
    <row r="104" spans="15:16">
      <c r="O104" s="9">
        <f>'S5 Maquette'!I125*1.5</f>
        <v>0</v>
      </c>
      <c r="P104" s="9">
        <f>'S6 Maquette'!I120*1.5</f>
        <v>0</v>
      </c>
    </row>
    <row r="105" spans="15:16">
      <c r="O105" s="9">
        <f>'S5 Maquette'!I126*1.5</f>
        <v>0</v>
      </c>
      <c r="P105" s="9">
        <f>'S6 Maquette'!I121*1.5</f>
        <v>0</v>
      </c>
    </row>
    <row r="106" spans="15:16">
      <c r="O106" s="9">
        <f>'S5 Maquette'!I127*1.5</f>
        <v>0</v>
      </c>
      <c r="P106" s="9">
        <f>'S6 Maquette'!I122*1.5</f>
        <v>0</v>
      </c>
    </row>
    <row r="107" spans="15:16">
      <c r="O107" s="9">
        <f>'S5 Maquette'!I128*1.5</f>
        <v>0</v>
      </c>
      <c r="P107" s="9">
        <f>'S6 Maquette'!I123*1.5</f>
        <v>0</v>
      </c>
    </row>
    <row r="108" spans="15:16">
      <c r="O108" s="9">
        <f>'S5 Maquette'!I129*1.5</f>
        <v>0</v>
      </c>
      <c r="P108" s="9">
        <f>'S6 Maquette'!I124*1.5</f>
        <v>0</v>
      </c>
    </row>
    <row r="109" spans="15:16">
      <c r="O109" s="9">
        <f>'S5 Maquette'!I130*1.5</f>
        <v>0</v>
      </c>
      <c r="P109" s="9">
        <f>'S6 Maquette'!I125*1.5</f>
        <v>0</v>
      </c>
    </row>
    <row r="110" spans="15:16">
      <c r="O110" s="9">
        <f>'S5 Maquette'!I131*1.5</f>
        <v>0</v>
      </c>
      <c r="P110" s="9">
        <f>'S6 Maquette'!I126*1.5</f>
        <v>0</v>
      </c>
    </row>
    <row r="111" spans="15:16">
      <c r="O111" s="9">
        <f>'S5 Maquette'!I132*1.5</f>
        <v>0</v>
      </c>
      <c r="P111" s="9">
        <f>'S6 Maquette'!I127*1.5</f>
        <v>0</v>
      </c>
    </row>
    <row r="112" spans="15:16">
      <c r="O112" s="9">
        <f>'S5 Maquette'!I133*1.5</f>
        <v>0</v>
      </c>
      <c r="P112" s="9">
        <f>'S6 Maquette'!I128*1.5</f>
        <v>0</v>
      </c>
    </row>
    <row r="113" spans="15:16">
      <c r="O113" s="9">
        <f>'S5 Maquette'!I134*1.5</f>
        <v>0</v>
      </c>
      <c r="P113" s="9">
        <f>'S6 Maquette'!I129*1.5</f>
        <v>0</v>
      </c>
    </row>
    <row r="114" spans="15:16">
      <c r="O114" s="9">
        <f>'S5 Maquette'!I135*1.5</f>
        <v>0</v>
      </c>
      <c r="P114" s="9">
        <f>'S6 Maquette'!I130*1.5</f>
        <v>0</v>
      </c>
    </row>
    <row r="115" spans="15:16">
      <c r="O115" s="9">
        <f>'S5 Maquette'!I136*1.5</f>
        <v>0</v>
      </c>
      <c r="P115" s="9">
        <f>'S6 Maquette'!I131*1.5</f>
        <v>0</v>
      </c>
    </row>
    <row r="116" spans="15:16">
      <c r="O116" s="9">
        <f>'S5 Maquette'!I137*1.5</f>
        <v>0</v>
      </c>
      <c r="P116" s="9">
        <f>'S6 Maquette'!I132*1.5</f>
        <v>0</v>
      </c>
    </row>
    <row r="117" spans="15:16">
      <c r="O117" s="9">
        <f>'S5 Maquette'!I138*1.5</f>
        <v>0</v>
      </c>
      <c r="P117" s="9">
        <f>'S6 Maquette'!I133*1.5</f>
        <v>0</v>
      </c>
    </row>
    <row r="118" spans="15:16">
      <c r="O118" s="9">
        <f>'S5 Maquette'!I139*1.5</f>
        <v>0</v>
      </c>
      <c r="P118" s="9">
        <f>'S6 Maquette'!I134*1.5</f>
        <v>0</v>
      </c>
    </row>
    <row r="119" spans="15:16">
      <c r="O119" s="9">
        <f>'S5 Maquette'!I140*1.5</f>
        <v>0</v>
      </c>
      <c r="P119" s="9">
        <f>'S6 Maquette'!I135*1.5</f>
        <v>0</v>
      </c>
    </row>
    <row r="120" spans="15:16">
      <c r="O120" s="9">
        <f>'S5 Maquette'!I141*1.5</f>
        <v>0</v>
      </c>
      <c r="P120" s="9">
        <f>'S6 Maquette'!I136*1.5</f>
        <v>0</v>
      </c>
    </row>
    <row r="121" spans="15:16">
      <c r="O121" s="9">
        <f>'S5 Maquette'!I142*1.5</f>
        <v>0</v>
      </c>
      <c r="P121" s="9">
        <f>'S6 Maquette'!I137*1.5</f>
        <v>0</v>
      </c>
    </row>
    <row r="122" spans="15:16">
      <c r="O122" s="9">
        <f>'S5 Maquette'!I143*1.5</f>
        <v>0</v>
      </c>
      <c r="P122" s="9">
        <f>'S6 Maquette'!I138*1.5</f>
        <v>0</v>
      </c>
    </row>
    <row r="123" spans="15:16">
      <c r="O123" s="9">
        <f>'S5 Maquette'!I144*1.5</f>
        <v>0</v>
      </c>
      <c r="P123" s="9">
        <f>'S6 Maquette'!I139*1.5</f>
        <v>0</v>
      </c>
    </row>
    <row r="124" spans="15:16">
      <c r="O124" s="9">
        <f>'S5 Maquette'!I145*1.5</f>
        <v>0</v>
      </c>
      <c r="P124" s="9">
        <f>'S6 Maquette'!I140*1.5</f>
        <v>0</v>
      </c>
    </row>
    <row r="125" spans="15:16">
      <c r="O125" s="9">
        <f>'S5 Maquette'!I146*1.5</f>
        <v>0</v>
      </c>
      <c r="P125" s="9">
        <f>'S6 Maquette'!I141*1.5</f>
        <v>0</v>
      </c>
    </row>
    <row r="126" spans="15:16">
      <c r="O126" s="9">
        <f>'S5 Maquette'!I147*1.5</f>
        <v>0</v>
      </c>
      <c r="P126" s="9">
        <f>'S6 Maquette'!I142*1.5</f>
        <v>0</v>
      </c>
    </row>
    <row r="127" spans="15:16">
      <c r="O127" s="9">
        <f>'S5 Maquette'!I148*1.5</f>
        <v>0</v>
      </c>
      <c r="P127" s="9">
        <f>'S6 Maquette'!I143*1.5</f>
        <v>0</v>
      </c>
    </row>
    <row r="128" spans="15:16">
      <c r="O128" s="9">
        <f>'S5 Maquette'!I149*1.5</f>
        <v>0</v>
      </c>
      <c r="P128" s="9">
        <f>'S6 Maquette'!I144*1.5</f>
        <v>0</v>
      </c>
    </row>
    <row r="129" spans="15:16">
      <c r="O129" s="9">
        <f>'S5 Maquette'!I150*1.5</f>
        <v>0</v>
      </c>
      <c r="P129" s="9">
        <f>'S6 Maquette'!I145*1.5</f>
        <v>0</v>
      </c>
    </row>
    <row r="130" spans="15:16">
      <c r="O130" s="9">
        <f>'S5 Maquette'!I151*1.5</f>
        <v>0</v>
      </c>
      <c r="P130" s="9">
        <f>'S6 Maquette'!I146*1.5</f>
        <v>0</v>
      </c>
    </row>
    <row r="131" spans="15:16">
      <c r="O131" s="9">
        <f>'S5 Maquette'!I152*1.5</f>
        <v>0</v>
      </c>
      <c r="P131" s="9">
        <f>'S6 Maquette'!I147*1.5</f>
        <v>0</v>
      </c>
    </row>
    <row r="132" spans="15:16">
      <c r="O132" s="9">
        <f>'S5 Maquette'!I153*1.5</f>
        <v>0</v>
      </c>
      <c r="P132" s="9">
        <f>'S6 Maquette'!I148*1.5</f>
        <v>0</v>
      </c>
    </row>
    <row r="133" spans="15:16">
      <c r="O133" s="9">
        <f>'S5 Maquette'!I154*1.5</f>
        <v>0</v>
      </c>
      <c r="P133" s="9">
        <f>'S6 Maquette'!I149*1.5</f>
        <v>0</v>
      </c>
    </row>
    <row r="134" spans="15:16">
      <c r="O134" s="9">
        <f>'S5 Maquette'!I155*1.5</f>
        <v>0</v>
      </c>
      <c r="P134" s="9">
        <f>'S6 Maquette'!I150*1.5</f>
        <v>0</v>
      </c>
    </row>
    <row r="135" spans="15:16">
      <c r="O135" s="9">
        <f>'S5 Maquette'!I156*1.5</f>
        <v>0</v>
      </c>
      <c r="P135" s="9">
        <f>'S6 Maquette'!I151*1.5</f>
        <v>0</v>
      </c>
    </row>
    <row r="136" spans="15:16">
      <c r="O136" s="9">
        <f>'S5 Maquette'!I157*1.5</f>
        <v>0</v>
      </c>
      <c r="P136" s="9">
        <f>'S6 Maquette'!I152*1.5</f>
        <v>0</v>
      </c>
    </row>
    <row r="137" spans="15:16">
      <c r="O137" s="9">
        <f>'S5 Maquette'!I158*1.5</f>
        <v>0</v>
      </c>
      <c r="P137" s="9">
        <f>'S6 Maquette'!I153*1.5</f>
        <v>0</v>
      </c>
    </row>
    <row r="138" spans="15:16">
      <c r="O138" s="9">
        <f>'S5 Maquette'!I159*1.5</f>
        <v>0</v>
      </c>
      <c r="P138" s="9">
        <f>'S6 Maquette'!I154*1.5</f>
        <v>0</v>
      </c>
    </row>
    <row r="139" spans="15:16">
      <c r="O139" s="9">
        <f>'S5 Maquette'!I160*1.5</f>
        <v>0</v>
      </c>
      <c r="P139" s="9">
        <f>'S6 Maquette'!I155*1.5</f>
        <v>0</v>
      </c>
    </row>
    <row r="140" spans="15:16">
      <c r="O140" s="9">
        <f>'S5 Maquette'!I161*1.5</f>
        <v>0</v>
      </c>
      <c r="P140" s="9">
        <f>'S6 Maquette'!I156*1.5</f>
        <v>0</v>
      </c>
    </row>
    <row r="141" spans="15:16">
      <c r="O141" s="9">
        <f>'S5 Maquette'!I162*1.5</f>
        <v>0</v>
      </c>
      <c r="P141" s="9">
        <f>'S6 Maquette'!I157*1.5</f>
        <v>0</v>
      </c>
    </row>
    <row r="142" spans="15:16">
      <c r="O142" s="9">
        <f>'S5 Maquette'!I163*1.5</f>
        <v>0</v>
      </c>
      <c r="P142" s="9">
        <f>'S6 Maquette'!I158*1.5</f>
        <v>0</v>
      </c>
    </row>
    <row r="143" spans="15:16">
      <c r="O143" s="9">
        <f>'S5 Maquette'!I164*1.5</f>
        <v>0</v>
      </c>
      <c r="P143" s="9">
        <f>'S6 Maquette'!I159*1.5</f>
        <v>0</v>
      </c>
    </row>
    <row r="144" spans="15:16">
      <c r="O144" s="9">
        <f>'S5 Maquette'!I165*1.5</f>
        <v>0</v>
      </c>
      <c r="P144" s="9">
        <f>'S6 Maquette'!I160*1.5</f>
        <v>0</v>
      </c>
    </row>
    <row r="145" spans="15:16">
      <c r="O145" s="9">
        <f>'S5 Maquette'!I166*1.5</f>
        <v>0</v>
      </c>
      <c r="P145" s="9">
        <f>'S6 Maquette'!I161*1.5</f>
        <v>0</v>
      </c>
    </row>
    <row r="146" spans="15:16">
      <c r="O146" s="9">
        <f>'S5 Maquette'!I167*1.5</f>
        <v>0</v>
      </c>
      <c r="P146" s="9">
        <f>'S6 Maquette'!I162*1.5</f>
        <v>0</v>
      </c>
    </row>
    <row r="147" spans="15:16">
      <c r="O147" s="9">
        <f>'S5 Maquette'!I168*1.5</f>
        <v>0</v>
      </c>
      <c r="P147" s="9">
        <f>'S6 Maquette'!I163*1.5</f>
        <v>0</v>
      </c>
    </row>
    <row r="148" spans="15:16">
      <c r="O148" s="9">
        <f>'S5 Maquette'!I169*1.5</f>
        <v>0</v>
      </c>
      <c r="P148" s="9">
        <f>'S6 Maquette'!I164*1.5</f>
        <v>0</v>
      </c>
    </row>
    <row r="149" spans="15:16">
      <c r="O149" s="9">
        <f>'S5 Maquette'!I170*1.5</f>
        <v>0</v>
      </c>
      <c r="P149" s="9">
        <f>'S6 Maquette'!I165*1.5</f>
        <v>0</v>
      </c>
    </row>
    <row r="150" spans="15:16">
      <c r="O150" s="9">
        <f>'S5 Maquette'!I171*1.5</f>
        <v>0</v>
      </c>
      <c r="P150" s="9">
        <f>'S6 Maquette'!I166*1.5</f>
        <v>0</v>
      </c>
    </row>
    <row r="151" spans="15:16">
      <c r="O151" s="9">
        <f>'S5 Maquette'!I172*1.5</f>
        <v>0</v>
      </c>
      <c r="P151" s="9">
        <f>'S6 Maquette'!I167*1.5</f>
        <v>0</v>
      </c>
    </row>
    <row r="152" spans="15:16">
      <c r="O152" s="9">
        <f>'S5 Maquette'!I173*1.5</f>
        <v>0</v>
      </c>
      <c r="P152" s="9">
        <f>'S6 Maquette'!I168*1.5</f>
        <v>0</v>
      </c>
    </row>
    <row r="153" spans="15:16">
      <c r="O153" s="9">
        <f>'S5 Maquette'!I174*1.5</f>
        <v>0</v>
      </c>
      <c r="P153" s="9">
        <f>'S6 Maquette'!I169*1.5</f>
        <v>0</v>
      </c>
    </row>
    <row r="154" spans="15:16">
      <c r="O154" s="9">
        <f>'S5 Maquette'!I175*1.5</f>
        <v>0</v>
      </c>
      <c r="P154" s="9">
        <f>'S6 Maquette'!I170*1.5</f>
        <v>0</v>
      </c>
    </row>
    <row r="155" spans="15:16">
      <c r="O155" s="9">
        <f>'S5 Maquette'!I176*1.5</f>
        <v>0</v>
      </c>
      <c r="P155" s="9">
        <f>'S6 Maquette'!I171*1.5</f>
        <v>0</v>
      </c>
    </row>
    <row r="156" spans="15:16">
      <c r="O156" s="9">
        <f>'S5 Maquette'!I177*1.5</f>
        <v>0</v>
      </c>
      <c r="P156" s="9">
        <f>'S6 Maquette'!I172*1.5</f>
        <v>0</v>
      </c>
    </row>
    <row r="157" spans="15:16">
      <c r="O157" s="9">
        <f>'S5 Maquette'!I178*1.5</f>
        <v>0</v>
      </c>
      <c r="P157" s="9">
        <f>'S6 Maquette'!I173*1.5</f>
        <v>0</v>
      </c>
    </row>
    <row r="158" spans="15:16">
      <c r="O158" s="9">
        <f>'S5 Maquette'!I179*1.5</f>
        <v>0</v>
      </c>
      <c r="P158" s="9">
        <f>'S6 Maquette'!I174*1.5</f>
        <v>0</v>
      </c>
    </row>
    <row r="159" spans="15:16">
      <c r="O159" s="9">
        <f>'S5 Maquette'!I180*1.5</f>
        <v>0</v>
      </c>
      <c r="P159" s="9">
        <f>'S6 Maquette'!I175*1.5</f>
        <v>0</v>
      </c>
    </row>
    <row r="160" spans="15:16">
      <c r="O160" s="9">
        <f>'S5 Maquette'!I181*1.5</f>
        <v>0</v>
      </c>
      <c r="P160" s="9">
        <f>'S6 Maquette'!I176*1.5</f>
        <v>0</v>
      </c>
    </row>
    <row r="161" spans="15:16">
      <c r="O161" s="9">
        <f>'S5 Maquette'!I182*1.5</f>
        <v>0</v>
      </c>
      <c r="P161" s="9">
        <f>'S6 Maquette'!I177*1.5</f>
        <v>0</v>
      </c>
    </row>
    <row r="162" spans="15:16">
      <c r="O162" s="9">
        <f>'S5 Maquette'!I183*1.5</f>
        <v>0</v>
      </c>
      <c r="P162" s="9">
        <f>'S6 Maquette'!I178*1.5</f>
        <v>0</v>
      </c>
    </row>
    <row r="163" spans="15:16">
      <c r="O163" s="9">
        <f>'S5 Maquette'!I184*1.5</f>
        <v>0</v>
      </c>
      <c r="P163" s="9">
        <f>'S6 Maquette'!I179*1.5</f>
        <v>0</v>
      </c>
    </row>
    <row r="164" spans="15:16">
      <c r="O164" s="9">
        <f>'S5 Maquette'!I185*1.5</f>
        <v>0</v>
      </c>
      <c r="P164" s="9">
        <f>'S6 Maquette'!I180*1.5</f>
        <v>0</v>
      </c>
    </row>
    <row r="165" spans="15:16">
      <c r="O165" s="9">
        <f>'S5 Maquette'!I186*1.5</f>
        <v>0</v>
      </c>
      <c r="P165" s="9">
        <f>'S6 Maquette'!I181*1.5</f>
        <v>0</v>
      </c>
    </row>
    <row r="166" spans="15:16">
      <c r="O166" s="9">
        <f>'S5 Maquette'!I187*1.5</f>
        <v>0</v>
      </c>
      <c r="P166" s="9">
        <f>'S6 Maquette'!I182*1.5</f>
        <v>0</v>
      </c>
    </row>
    <row r="167" spans="15:16">
      <c r="O167" s="9">
        <f>'S5 Maquette'!I188*1.5</f>
        <v>0</v>
      </c>
      <c r="P167" s="9">
        <f>'S6 Maquette'!I183*1.5</f>
        <v>0</v>
      </c>
    </row>
    <row r="168" spans="15:16">
      <c r="O168" s="9">
        <f>'S5 Maquette'!I189*1.5</f>
        <v>0</v>
      </c>
      <c r="P168" s="9">
        <f>'S6 Maquette'!I184*1.5</f>
        <v>0</v>
      </c>
    </row>
    <row r="169" spans="15:16">
      <c r="O169" s="9">
        <f>'S5 Maquette'!I190*1.5</f>
        <v>0</v>
      </c>
      <c r="P169" s="9">
        <f>'S6 Maquette'!I185*1.5</f>
        <v>0</v>
      </c>
    </row>
    <row r="170" spans="15:16">
      <c r="O170" s="9">
        <f>'S5 Maquette'!I191*1.5</f>
        <v>0</v>
      </c>
      <c r="P170" s="9">
        <f>'S6 Maquette'!I186*1.5</f>
        <v>0</v>
      </c>
    </row>
    <row r="171" spans="15:16">
      <c r="O171" s="9">
        <f>'S5 Maquette'!I192*1.5</f>
        <v>0</v>
      </c>
      <c r="P171" s="9">
        <f>'S6 Maquette'!I187*1.5</f>
        <v>0</v>
      </c>
    </row>
    <row r="172" spans="15:16">
      <c r="O172" s="9">
        <f>'S5 Maquette'!I193*1.5</f>
        <v>0</v>
      </c>
      <c r="P172" s="9">
        <f>'S6 Maquette'!I188*1.5</f>
        <v>0</v>
      </c>
    </row>
    <row r="173" spans="15:16">
      <c r="O173" s="9">
        <f>'S5 Maquette'!I194*1.5</f>
        <v>0</v>
      </c>
      <c r="P173" s="9">
        <f>'S6 Maquette'!I189*1.5</f>
        <v>0</v>
      </c>
    </row>
    <row r="174" spans="15:16">
      <c r="O174" s="9">
        <f>'S5 Maquette'!I195*1.5</f>
        <v>0</v>
      </c>
      <c r="P174" s="9">
        <f>'S6 Maquette'!I190*1.5</f>
        <v>0</v>
      </c>
    </row>
    <row r="175" spans="15:16">
      <c r="O175" s="9">
        <f>'S5 Maquette'!I196*1.5</f>
        <v>0</v>
      </c>
      <c r="P175" s="9">
        <f>'S6 Maquette'!I191*1.5</f>
        <v>0</v>
      </c>
    </row>
    <row r="176" spans="15:16">
      <c r="O176" s="9">
        <f>'S5 Maquette'!I197*1.5</f>
        <v>0</v>
      </c>
      <c r="P176" s="9">
        <f>'S6 Maquette'!I192*1.5</f>
        <v>0</v>
      </c>
    </row>
    <row r="177" spans="15:16">
      <c r="O177" s="9">
        <f>'S5 Maquette'!I198*1.5</f>
        <v>0</v>
      </c>
      <c r="P177" s="9">
        <f>'S6 Maquette'!I193*1.5</f>
        <v>0</v>
      </c>
    </row>
    <row r="178" spans="15:16">
      <c r="O178" s="9">
        <f>'S5 Maquette'!I199*1.5</f>
        <v>0</v>
      </c>
      <c r="P178" s="9">
        <f>'S6 Maquette'!I194*1.5</f>
        <v>0</v>
      </c>
    </row>
    <row r="179" spans="15:16">
      <c r="O179" s="9">
        <f>'S5 Maquette'!I200*1.5</f>
        <v>0</v>
      </c>
      <c r="P179" s="9">
        <f>'S6 Maquette'!I195*1.5</f>
        <v>0</v>
      </c>
    </row>
    <row r="180" spans="15:16">
      <c r="O180" s="9">
        <f>'S5 Maquette'!I201*1.5</f>
        <v>0</v>
      </c>
      <c r="P180" s="9">
        <f>'S6 Maquette'!I196*1.5</f>
        <v>0</v>
      </c>
    </row>
    <row r="181" spans="15:16">
      <c r="O181" s="9">
        <f>'S5 Maquette'!I202*1.5</f>
        <v>0</v>
      </c>
      <c r="P181" s="9">
        <f>'S6 Maquette'!I197*1.5</f>
        <v>0</v>
      </c>
    </row>
    <row r="182" spans="15:16">
      <c r="O182" s="9">
        <f>'S5 Maquette'!I203*1.5</f>
        <v>0</v>
      </c>
      <c r="P182" s="9">
        <f>'S6 Maquette'!I198*1.5</f>
        <v>0</v>
      </c>
    </row>
    <row r="183" spans="15:16">
      <c r="O183" s="9">
        <f>'S5 Maquette'!I204*1.5</f>
        <v>0</v>
      </c>
      <c r="P183" s="9">
        <f>'S6 Maquette'!I199*1.5</f>
        <v>0</v>
      </c>
    </row>
    <row r="184" spans="15:16">
      <c r="O184" s="9">
        <f>'S5 Maquette'!I205*1.5</f>
        <v>0</v>
      </c>
      <c r="P184" s="9">
        <f>'S6 Maquette'!I200*1.5</f>
        <v>0</v>
      </c>
    </row>
    <row r="185" spans="15:16">
      <c r="O185" s="9">
        <f>'S5 Maquette'!I206*1.5</f>
        <v>0</v>
      </c>
      <c r="P185" s="9">
        <f>'S6 Maquette'!I201*1.5</f>
        <v>0</v>
      </c>
    </row>
    <row r="186" spans="15:16">
      <c r="O186" s="9">
        <f>'S5 Maquette'!I207*1.5</f>
        <v>0</v>
      </c>
      <c r="P186" s="9">
        <f>'S6 Maquette'!I202*1.5</f>
        <v>0</v>
      </c>
    </row>
    <row r="187" spans="15:16">
      <c r="O187" s="9">
        <f>'S5 Maquette'!I208*1.5</f>
        <v>0</v>
      </c>
      <c r="P187" s="9">
        <f>'S6 Maquette'!I203*1.5</f>
        <v>0</v>
      </c>
    </row>
    <row r="188" spans="15:16">
      <c r="O188" s="9">
        <f>'S5 Maquette'!I209*1.5</f>
        <v>0</v>
      </c>
      <c r="P188" s="9">
        <f>'S6 Maquette'!I204*1.5</f>
        <v>0</v>
      </c>
    </row>
    <row r="189" spans="15:16">
      <c r="O189" s="9">
        <f>'S5 Maquette'!I210*1.5</f>
        <v>0</v>
      </c>
      <c r="P189" s="9">
        <f>'S6 Maquette'!I205*1.5</f>
        <v>0</v>
      </c>
    </row>
    <row r="190" spans="15:16">
      <c r="O190" s="9">
        <f>'S5 Maquette'!I211*1.5</f>
        <v>0</v>
      </c>
      <c r="P190" s="9">
        <f>'S6 Maquette'!I206*1.5</f>
        <v>0</v>
      </c>
    </row>
    <row r="191" spans="15:16">
      <c r="O191" s="9">
        <f>'S5 Maquette'!I212*1.5</f>
        <v>0</v>
      </c>
      <c r="P191" s="9">
        <f>'S6 Maquette'!I207*1.5</f>
        <v>0</v>
      </c>
    </row>
    <row r="192" spans="15:16">
      <c r="O192" s="9">
        <f>'S5 Maquette'!I213*1.5</f>
        <v>0</v>
      </c>
      <c r="P192" s="9">
        <f>'S6 Maquette'!I208*1.5</f>
        <v>0</v>
      </c>
    </row>
    <row r="193" spans="15:16">
      <c r="O193" s="9">
        <f>'S5 Maquette'!I214*1.5</f>
        <v>0</v>
      </c>
      <c r="P193" s="9">
        <f>'S6 Maquette'!I209*1.5</f>
        <v>0</v>
      </c>
    </row>
    <row r="194" spans="15:16">
      <c r="O194" s="9">
        <f>'S5 Maquette'!I215*1.5</f>
        <v>0</v>
      </c>
      <c r="P194" s="9">
        <f>'S6 Maquette'!I210*1.5</f>
        <v>0</v>
      </c>
    </row>
    <row r="195" spans="15:16">
      <c r="O195" s="9">
        <f>'S5 Maquette'!I216*1.5</f>
        <v>0</v>
      </c>
      <c r="P195" s="9">
        <f>'S6 Maquette'!I211*1.5</f>
        <v>0</v>
      </c>
    </row>
    <row r="196" spans="15:16">
      <c r="O196" s="9">
        <f>'S5 Maquette'!I217*1.5</f>
        <v>0</v>
      </c>
      <c r="P196" s="9">
        <f>'S6 Maquette'!I212*1.5</f>
        <v>0</v>
      </c>
    </row>
    <row r="197" spans="15:16">
      <c r="O197" s="9">
        <f>'S5 Maquette'!I218*1.5</f>
        <v>0</v>
      </c>
      <c r="P197" s="9">
        <f>'S6 Maquette'!I213*1.5</f>
        <v>0</v>
      </c>
    </row>
    <row r="198" spans="15:16">
      <c r="O198" s="9">
        <f>'S5 Maquette'!I219*1.5</f>
        <v>0</v>
      </c>
      <c r="P198" s="9">
        <f>'S6 Maquette'!I214*1.5</f>
        <v>0</v>
      </c>
    </row>
    <row r="199" spans="15:16">
      <c r="O199" s="9">
        <f>'S5 Maquette'!I220*1.5</f>
        <v>0</v>
      </c>
      <c r="P199" s="9">
        <f>'S6 Maquette'!I215*1.5</f>
        <v>0</v>
      </c>
    </row>
    <row r="200" spans="15:16">
      <c r="O200" s="9">
        <f>'S5 Maquette'!I221*1.5</f>
        <v>0</v>
      </c>
      <c r="P200" s="9">
        <f>'S6 Maquette'!I216*1.5</f>
        <v>0</v>
      </c>
    </row>
    <row r="201" spans="15:16">
      <c r="O201" s="9">
        <f>'S5 Maquette'!I222*1.5</f>
        <v>0</v>
      </c>
      <c r="P201" s="9">
        <f>'S6 Maquette'!I217*1.5</f>
        <v>0</v>
      </c>
    </row>
    <row r="202" spans="15:16">
      <c r="O202" s="9">
        <f>'S5 Maquette'!I223*1.5</f>
        <v>0</v>
      </c>
      <c r="P202" s="9">
        <f>'S6 Maquette'!I218*1.5</f>
        <v>0</v>
      </c>
    </row>
    <row r="203" spans="15:16">
      <c r="O203" s="9">
        <f>'S5 Maquette'!I224*1.5</f>
        <v>0</v>
      </c>
      <c r="P203" s="9">
        <f>'S6 Maquette'!I219*1.5</f>
        <v>0</v>
      </c>
    </row>
    <row r="204" spans="15:16">
      <c r="O204" s="9">
        <f>'S5 Maquette'!I225*1.5</f>
        <v>0</v>
      </c>
      <c r="P204" s="9">
        <f>'S6 Maquette'!I220*1.5</f>
        <v>0</v>
      </c>
    </row>
    <row r="205" spans="15:16">
      <c r="O205" s="9">
        <f>'S5 Maquette'!I226*1.5</f>
        <v>0</v>
      </c>
      <c r="P205" s="9">
        <f>'S6 Maquette'!I221*1.5</f>
        <v>0</v>
      </c>
    </row>
    <row r="206" spans="15:16">
      <c r="O206" s="9">
        <f>'S5 Maquette'!I227*1.5</f>
        <v>0</v>
      </c>
      <c r="P206" s="9">
        <f>'S6 Maquette'!I222*1.5</f>
        <v>0</v>
      </c>
    </row>
    <row r="207" spans="15:16">
      <c r="O207" s="9">
        <f>'S5 Maquette'!I228*1.5</f>
        <v>0</v>
      </c>
      <c r="P207" s="9">
        <f>'S6 Maquette'!I223*1.5</f>
        <v>0</v>
      </c>
    </row>
    <row r="208" spans="15:16">
      <c r="O208" s="9">
        <f>'S5 Maquette'!I229*1.5</f>
        <v>0</v>
      </c>
      <c r="P208" s="9">
        <f>'S6 Maquette'!I224*1.5</f>
        <v>0</v>
      </c>
    </row>
    <row r="209" spans="15:16">
      <c r="O209" s="9">
        <f>'S5 Maquette'!I230*1.5</f>
        <v>0</v>
      </c>
      <c r="P209" s="9">
        <f>'S6 Maquette'!I225*1.5</f>
        <v>0</v>
      </c>
    </row>
    <row r="210" spans="15:16">
      <c r="O210" s="9">
        <f>'S5 Maquette'!I231*1.5</f>
        <v>0</v>
      </c>
      <c r="P210" s="9">
        <f>'S6 Maquette'!I226*1.5</f>
        <v>0</v>
      </c>
    </row>
    <row r="211" spans="15:16">
      <c r="O211" s="9">
        <f>'S5 Maquette'!I232*1.5</f>
        <v>0</v>
      </c>
      <c r="P211" s="9">
        <f>'S6 Maquette'!I227*1.5</f>
        <v>0</v>
      </c>
    </row>
    <row r="212" spans="15:16">
      <c r="O212" s="9">
        <f>'S5 Maquette'!I233*1.5</f>
        <v>0</v>
      </c>
      <c r="P212" s="9">
        <f>'S6 Maquette'!I228*1.5</f>
        <v>0</v>
      </c>
    </row>
    <row r="213" spans="15:16">
      <c r="O213" s="9">
        <f>'S5 Maquette'!I234*1.5</f>
        <v>0</v>
      </c>
      <c r="P213" s="9">
        <f>'S6 Maquette'!I229*1.5</f>
        <v>0</v>
      </c>
    </row>
    <row r="214" spans="15:16">
      <c r="O214" s="9">
        <f>'S5 Maquette'!I235*1.5</f>
        <v>0</v>
      </c>
      <c r="P214" s="9">
        <f>'S6 Maquette'!I230*1.5</f>
        <v>0</v>
      </c>
    </row>
    <row r="215" spans="15:16">
      <c r="O215" s="9">
        <f>'S5 Maquette'!I236*1.5</f>
        <v>0</v>
      </c>
      <c r="P215" s="9">
        <f>'S6 Maquette'!I231*1.5</f>
        <v>0</v>
      </c>
    </row>
    <row r="216" spans="15:16">
      <c r="O216" s="9">
        <f>'S5 Maquette'!I237*1.5</f>
        <v>0</v>
      </c>
      <c r="P216" s="9">
        <f>'S6 Maquette'!I232*1.5</f>
        <v>0</v>
      </c>
    </row>
    <row r="217" spans="15:16">
      <c r="O217" s="9">
        <f>'S5 Maquette'!I238*1.5</f>
        <v>0</v>
      </c>
      <c r="P217" s="9">
        <f>'S6 Maquette'!I233*1.5</f>
        <v>0</v>
      </c>
    </row>
    <row r="218" spans="15:16">
      <c r="O218" s="9">
        <f>'S5 Maquette'!I239*1.5</f>
        <v>0</v>
      </c>
      <c r="P218" s="9">
        <f>'S6 Maquette'!I234*1.5</f>
        <v>0</v>
      </c>
    </row>
    <row r="219" spans="15:16">
      <c r="O219" s="9">
        <f>'S5 Maquette'!I240*1.5</f>
        <v>0</v>
      </c>
      <c r="P219" s="9">
        <f>'S6 Maquette'!I235*1.5</f>
        <v>0</v>
      </c>
    </row>
    <row r="220" spans="15:16">
      <c r="O220" s="9">
        <f>'S5 Maquette'!I241*1.5</f>
        <v>0</v>
      </c>
      <c r="P220" s="9">
        <f>'S6 Maquette'!I236*1.5</f>
        <v>0</v>
      </c>
    </row>
    <row r="221" spans="15:16">
      <c r="O221" s="9">
        <f>'S5 Maquette'!I242*1.5</f>
        <v>0</v>
      </c>
      <c r="P221" s="9">
        <f>'S6 Maquette'!I237*1.5</f>
        <v>0</v>
      </c>
    </row>
    <row r="222" spans="15:16">
      <c r="O222" s="9">
        <f>'S5 Maquette'!I243*1.5</f>
        <v>0</v>
      </c>
      <c r="P222" s="9">
        <f>'S6 Maquette'!I238*1.5</f>
        <v>0</v>
      </c>
    </row>
    <row r="223" spans="15:16">
      <c r="O223" s="9">
        <f>'S5 Maquette'!I244*1.5</f>
        <v>0</v>
      </c>
      <c r="P223" s="9">
        <f>'S6 Maquette'!I239*1.5</f>
        <v>0</v>
      </c>
    </row>
    <row r="224" spans="15:16">
      <c r="O224" s="9">
        <f>'S5 Maquette'!I245*1.5</f>
        <v>0</v>
      </c>
      <c r="P224" s="9">
        <f>'S6 Maquette'!I240*1.5</f>
        <v>0</v>
      </c>
    </row>
    <row r="225" spans="15:16">
      <c r="O225" s="9">
        <f>'S5 Maquette'!I246*1.5</f>
        <v>0</v>
      </c>
      <c r="P225" s="9">
        <f>'S6 Maquette'!I241*1.5</f>
        <v>0</v>
      </c>
    </row>
    <row r="226" spans="15:16">
      <c r="O226" s="9">
        <f>'S5 Maquette'!I247*1.5</f>
        <v>0</v>
      </c>
      <c r="P226" s="9">
        <f>'S6 Maquette'!I242*1.5</f>
        <v>0</v>
      </c>
    </row>
    <row r="227" spans="15:16">
      <c r="O227" s="9">
        <f>'S5 Maquette'!I248*1.5</f>
        <v>0</v>
      </c>
      <c r="P227" s="9">
        <f>'S6 Maquette'!I243*1.5</f>
        <v>0</v>
      </c>
    </row>
    <row r="228" spans="15:16">
      <c r="O228" s="9">
        <f>'S5 Maquette'!I249*1.5</f>
        <v>0</v>
      </c>
      <c r="P228" s="9">
        <f>'S6 Maquette'!I244*1.5</f>
        <v>0</v>
      </c>
    </row>
    <row r="229" spans="15:16">
      <c r="O229" s="9">
        <f>'S5 Maquette'!I250*1.5</f>
        <v>0</v>
      </c>
      <c r="P229" s="9">
        <f>'S6 Maquette'!I245*1.5</f>
        <v>0</v>
      </c>
    </row>
    <row r="230" spans="15:16">
      <c r="O230" s="9">
        <f>'S5 Maquette'!I251*1.5</f>
        <v>0</v>
      </c>
      <c r="P230" s="9">
        <f>'S6 Maquette'!I246*1.5</f>
        <v>0</v>
      </c>
    </row>
    <row r="231" spans="15:16">
      <c r="O231" s="9">
        <f>'S5 Maquette'!I252*1.5</f>
        <v>0</v>
      </c>
      <c r="P231" s="9">
        <f>'S6 Maquette'!I247*1.5</f>
        <v>0</v>
      </c>
    </row>
    <row r="232" spans="15:16">
      <c r="O232" s="9">
        <f>'S5 Maquette'!I253*1.5</f>
        <v>0</v>
      </c>
      <c r="P232" s="9">
        <f>'S6 Maquette'!I248*1.5</f>
        <v>0</v>
      </c>
    </row>
    <row r="233" spans="15:16">
      <c r="O233" s="9">
        <f>'S5 Maquette'!I254*1.5</f>
        <v>0</v>
      </c>
      <c r="P233" s="9">
        <f>'S6 Maquette'!I249*1.5</f>
        <v>0</v>
      </c>
    </row>
    <row r="234" spans="15:16">
      <c r="O234" s="9">
        <f>'S5 Maquette'!I255*1.5</f>
        <v>0</v>
      </c>
      <c r="P234" s="9">
        <f>'S6 Maquette'!I250*1.5</f>
        <v>0</v>
      </c>
    </row>
    <row r="235" spans="15:16">
      <c r="O235" s="9">
        <f>'S5 Maquette'!I256*1.5</f>
        <v>0</v>
      </c>
      <c r="P235" s="9">
        <f>'S6 Maquette'!I251*1.5</f>
        <v>0</v>
      </c>
    </row>
    <row r="236" spans="15:16">
      <c r="O236" s="9">
        <f>'S5 Maquette'!I257*1.5</f>
        <v>0</v>
      </c>
      <c r="P236" s="9">
        <f>'S6 Maquette'!I252*1.5</f>
        <v>0</v>
      </c>
    </row>
    <row r="237" spans="15:16">
      <c r="O237" s="9">
        <f>'S5 Maquette'!I258*1.5</f>
        <v>0</v>
      </c>
      <c r="P237" s="9">
        <f>'S6 Maquette'!I253*1.5</f>
        <v>0</v>
      </c>
    </row>
    <row r="238" spans="15:16">
      <c r="O238" s="9">
        <f>'S5 Maquette'!I259*1.5</f>
        <v>0</v>
      </c>
      <c r="P238" s="9">
        <f>'S6 Maquette'!I254*1.5</f>
        <v>0</v>
      </c>
    </row>
    <row r="239" spans="15:16">
      <c r="O239" s="9">
        <f>'S5 Maquette'!I260*1.5</f>
        <v>0</v>
      </c>
      <c r="P239" s="9">
        <f>'S6 Maquette'!I255*1.5</f>
        <v>0</v>
      </c>
    </row>
    <row r="240" spans="15:16">
      <c r="O240" s="9">
        <f>'S5 Maquette'!I261*1.5</f>
        <v>0</v>
      </c>
      <c r="P240" s="9">
        <f>'S6 Maquette'!I256*1.5</f>
        <v>0</v>
      </c>
    </row>
    <row r="241" spans="15:16">
      <c r="O241" s="9">
        <f>'S5 Maquette'!I262*1.5</f>
        <v>0</v>
      </c>
      <c r="P241" s="9">
        <f>'S6 Maquette'!I257*1.5</f>
        <v>0</v>
      </c>
    </row>
    <row r="242" spans="15:16">
      <c r="O242" s="9">
        <f>'S5 Maquette'!I263*1.5</f>
        <v>0</v>
      </c>
      <c r="P242" s="9">
        <f>'S6 Maquette'!I258*1.5</f>
        <v>0</v>
      </c>
    </row>
    <row r="243" spans="15:16">
      <c r="O243" s="9">
        <f>'S5 Maquette'!I264*1.5</f>
        <v>0</v>
      </c>
      <c r="P243" s="9">
        <f>'S6 Maquette'!I259*1.5</f>
        <v>0</v>
      </c>
    </row>
    <row r="244" spans="15:16">
      <c r="O244" s="9">
        <f>'S5 Maquette'!I265*1.5</f>
        <v>0</v>
      </c>
      <c r="P244" s="9">
        <f>'S6 Maquette'!I260*1.5</f>
        <v>0</v>
      </c>
    </row>
    <row r="245" spans="15:16">
      <c r="O245" s="9">
        <f>'S5 Maquette'!I266*1.5</f>
        <v>0</v>
      </c>
      <c r="P245" s="9">
        <f>'S6 Maquette'!I261*1.5</f>
        <v>0</v>
      </c>
    </row>
    <row r="246" spans="15:16">
      <c r="O246" s="9">
        <f>'S5 Maquette'!I267*1.5</f>
        <v>0</v>
      </c>
      <c r="P246" s="9">
        <f>'S6 Maquette'!I262*1.5</f>
        <v>0</v>
      </c>
    </row>
    <row r="247" spans="15:16">
      <c r="O247" s="9">
        <f>'S5 Maquette'!I268*1.5</f>
        <v>0</v>
      </c>
      <c r="P247" s="9">
        <f>'S6 Maquette'!I263*1.5</f>
        <v>0</v>
      </c>
    </row>
    <row r="248" spans="15:16">
      <c r="O248" s="9">
        <f>'S5 Maquette'!I269*1.5</f>
        <v>0</v>
      </c>
      <c r="P248" s="9">
        <f>'S6 Maquette'!I264*1.5</f>
        <v>0</v>
      </c>
    </row>
    <row r="249" spans="15:16">
      <c r="O249" s="9">
        <f>'S5 Maquette'!I270*1.5</f>
        <v>0</v>
      </c>
      <c r="P249" s="9">
        <f>'S6 Maquette'!I265*1.5</f>
        <v>0</v>
      </c>
    </row>
    <row r="250" spans="15:16">
      <c r="O250" s="9">
        <f>'S5 Maquette'!I271*1.5</f>
        <v>0</v>
      </c>
      <c r="P250" s="9">
        <f>'S6 Maquette'!I266*1.5</f>
        <v>0</v>
      </c>
    </row>
    <row r="251" spans="15:16">
      <c r="O251" s="9">
        <f>'S5 Maquette'!I272*1.5</f>
        <v>0</v>
      </c>
      <c r="P251" s="9">
        <f>'S6 Maquette'!I267*1.5</f>
        <v>0</v>
      </c>
    </row>
    <row r="252" spans="15:16">
      <c r="O252" s="9">
        <f>'S5 Maquette'!I273*1.5</f>
        <v>0</v>
      </c>
      <c r="P252" s="9">
        <f>'S6 Maquette'!I268*1.5</f>
        <v>0</v>
      </c>
    </row>
    <row r="253" spans="15:16">
      <c r="O253" s="9">
        <f>'S5 Maquette'!I274*1.5</f>
        <v>0</v>
      </c>
      <c r="P253" s="9">
        <f>'S6 Maquette'!I269*1.5</f>
        <v>0</v>
      </c>
    </row>
    <row r="254" spans="15:16">
      <c r="O254" s="9">
        <f>'S5 Maquette'!I275*1.5</f>
        <v>0</v>
      </c>
      <c r="P254" s="9">
        <f>'S6 Maquette'!I270*1.5</f>
        <v>0</v>
      </c>
    </row>
    <row r="255" spans="15:16">
      <c r="O255" s="9">
        <f>'S5 Maquette'!I276*1.5</f>
        <v>0</v>
      </c>
      <c r="P255" s="9">
        <f>'S6 Maquette'!I271*1.5</f>
        <v>0</v>
      </c>
    </row>
    <row r="256" spans="15:16">
      <c r="O256" s="9">
        <f>'S5 Maquette'!I277*1.5</f>
        <v>0</v>
      </c>
      <c r="P256" s="9">
        <f>'S6 Maquette'!I272*1.5</f>
        <v>0</v>
      </c>
    </row>
    <row r="257" spans="15:16">
      <c r="O257" s="9">
        <f>'S5 Maquette'!I278*1.5</f>
        <v>0</v>
      </c>
      <c r="P257" s="9">
        <f>'S6 Maquette'!I273*1.5</f>
        <v>0</v>
      </c>
    </row>
    <row r="258" spans="15:16">
      <c r="O258" s="9">
        <f>'S5 Maquette'!I279*1.5</f>
        <v>0</v>
      </c>
      <c r="P258" s="9">
        <f>'S6 Maquette'!I274*1.5</f>
        <v>0</v>
      </c>
    </row>
    <row r="259" spans="15:16">
      <c r="O259" s="9">
        <f>'S5 Maquette'!I280*1.5</f>
        <v>0</v>
      </c>
      <c r="P259" s="9">
        <f>'S6 Maquette'!I275*1.5</f>
        <v>0</v>
      </c>
    </row>
    <row r="260" spans="15:16">
      <c r="O260" s="9">
        <f>'S5 Maquette'!I281*1.5</f>
        <v>0</v>
      </c>
      <c r="P260" s="9">
        <f>'S6 Maquette'!I276*1.5</f>
        <v>0</v>
      </c>
    </row>
    <row r="261" spans="15:16">
      <c r="O261" s="9">
        <f>'S5 Maquette'!I282*1.5</f>
        <v>0</v>
      </c>
      <c r="P261" s="9">
        <f>'S6 Maquette'!I277*1.5</f>
        <v>0</v>
      </c>
    </row>
    <row r="262" spans="15:16">
      <c r="O262" s="9">
        <f>'S5 Maquette'!I283*1.5</f>
        <v>0</v>
      </c>
      <c r="P262" s="9">
        <f>'S6 Maquette'!I278*1.5</f>
        <v>0</v>
      </c>
    </row>
    <row r="263" spans="15:16">
      <c r="O263" s="9">
        <f>'S5 Maquette'!I284*1.5</f>
        <v>0</v>
      </c>
      <c r="P263" s="9">
        <f>'S6 Maquette'!I279*1.5</f>
        <v>0</v>
      </c>
    </row>
    <row r="264" spans="15:16">
      <c r="O264" s="9">
        <f>'S5 Maquette'!I285*1.5</f>
        <v>0</v>
      </c>
      <c r="P264" s="9">
        <f>'S6 Maquette'!I280*1.5</f>
        <v>0</v>
      </c>
    </row>
    <row r="265" spans="15:16">
      <c r="O265" s="9">
        <f>'S5 Maquette'!I286*1.5</f>
        <v>0</v>
      </c>
      <c r="P265" s="9">
        <f>'S6 Maquette'!I281*1.5</f>
        <v>0</v>
      </c>
    </row>
    <row r="266" spans="15:16">
      <c r="O266" s="9">
        <f>'S5 Maquette'!I287*1.5</f>
        <v>0</v>
      </c>
      <c r="P266" s="9">
        <f>'S6 Maquette'!I282*1.5</f>
        <v>0</v>
      </c>
    </row>
    <row r="267" spans="15:16">
      <c r="O267" s="9">
        <f>'S5 Maquette'!I288*1.5</f>
        <v>0</v>
      </c>
      <c r="P267" s="9">
        <f>'S6 Maquette'!I283*1.5</f>
        <v>0</v>
      </c>
    </row>
    <row r="268" spans="15:16">
      <c r="O268" s="9">
        <f>'S5 Maquette'!I289*1.5</f>
        <v>0</v>
      </c>
      <c r="P268" s="9">
        <f>'S6 Maquette'!I284*1.5</f>
        <v>0</v>
      </c>
    </row>
    <row r="269" spans="15:16">
      <c r="O269" s="9">
        <f>'S5 Maquette'!I290*1.5</f>
        <v>0</v>
      </c>
      <c r="P269" s="9">
        <f>'S6 Maquette'!I285*1.5</f>
        <v>0</v>
      </c>
    </row>
    <row r="270" spans="15:16">
      <c r="O270" s="9">
        <f>'S5 Maquette'!I291*1.5</f>
        <v>0</v>
      </c>
      <c r="P270" s="9">
        <f>'S6 Maquette'!I286*1.5</f>
        <v>0</v>
      </c>
    </row>
    <row r="271" spans="15:16">
      <c r="O271" s="9">
        <f>'S5 Maquette'!I292*1.5</f>
        <v>0</v>
      </c>
      <c r="P271" s="9">
        <f>'S6 Maquette'!I287*1.5</f>
        <v>0</v>
      </c>
    </row>
    <row r="272" spans="15:16">
      <c r="O272" s="9">
        <f>'S5 Maquette'!I293*1.5</f>
        <v>0</v>
      </c>
      <c r="P272" s="9">
        <f>'S6 Maquette'!I288*1.5</f>
        <v>0</v>
      </c>
    </row>
    <row r="273" spans="15:16">
      <c r="O273" s="9">
        <f>'S5 Maquette'!I294*1.5</f>
        <v>0</v>
      </c>
      <c r="P273" s="9">
        <f>'S6 Maquette'!I289*1.5</f>
        <v>0</v>
      </c>
    </row>
    <row r="274" spans="15:16">
      <c r="O274" s="9">
        <f>'S5 Maquette'!I295*1.5</f>
        <v>0</v>
      </c>
      <c r="P274" s="9">
        <f>'S6 Maquette'!I290*1.5</f>
        <v>0</v>
      </c>
    </row>
    <row r="275" spans="15:16">
      <c r="O275" s="9">
        <f>'S5 Maquette'!I296*1.5</f>
        <v>0</v>
      </c>
      <c r="P275" s="9">
        <f>'S6 Maquette'!I291*1.5</f>
        <v>0</v>
      </c>
    </row>
    <row r="276" spans="15:16">
      <c r="O276" s="9">
        <f>'S5 Maquette'!I297*1.5</f>
        <v>0</v>
      </c>
      <c r="P276" s="9">
        <f>'S6 Maquette'!I292*1.5</f>
        <v>0</v>
      </c>
    </row>
    <row r="277" spans="15:16">
      <c r="O277" s="9">
        <f>'S5 Maquette'!I298*1.5</f>
        <v>0</v>
      </c>
      <c r="P277" s="9">
        <f>'S6 Maquette'!I293*1.5</f>
        <v>0</v>
      </c>
    </row>
    <row r="278" spans="15:16">
      <c r="O278" s="9">
        <f>'S5 Maquette'!I299*1.5</f>
        <v>0</v>
      </c>
      <c r="P278" s="9">
        <f>'S6 Maquette'!I294*1.5</f>
        <v>0</v>
      </c>
    </row>
    <row r="279" spans="15:16">
      <c r="O279" s="9">
        <f>'S5 Maquette'!I300*1.5</f>
        <v>0</v>
      </c>
      <c r="P279" s="9">
        <f>'S6 Maquette'!I295*1.5</f>
        <v>0</v>
      </c>
    </row>
    <row r="280" spans="15:16">
      <c r="O280" s="9">
        <f>'S5 Maquette'!I301*1.5</f>
        <v>0</v>
      </c>
      <c r="P280" s="9">
        <f>'S6 Maquette'!I296*1.5</f>
        <v>0</v>
      </c>
    </row>
    <row r="281" spans="15:16">
      <c r="O281" s="9">
        <f>'S5 Maquette'!I302*1.5</f>
        <v>0</v>
      </c>
      <c r="P281" s="9">
        <f>'S6 Maquette'!I297*1.5</f>
        <v>0</v>
      </c>
    </row>
    <row r="282" spans="15:16">
      <c r="O282" s="9">
        <f>'S5 Maquette'!I303*1.5</f>
        <v>0</v>
      </c>
      <c r="P282" s="9">
        <f>'S6 Maquette'!I298*1.5</f>
        <v>0</v>
      </c>
    </row>
    <row r="283" spans="15:16">
      <c r="O283" s="9">
        <f>'S5 Maquette'!I304*1.5</f>
        <v>0</v>
      </c>
      <c r="P283" s="9">
        <f>'S6 Maquette'!I299*1.5</f>
        <v>0</v>
      </c>
    </row>
    <row r="284" spans="15:16">
      <c r="O284" s="9">
        <f>'S5 Maquette'!I305*1.5</f>
        <v>0</v>
      </c>
      <c r="P284" s="9">
        <f>'S6 Maquette'!I300*1.5</f>
        <v>0</v>
      </c>
    </row>
    <row r="285" spans="15:16">
      <c r="O285" s="9">
        <f>'S5 Maquette'!I306*1.5</f>
        <v>0</v>
      </c>
      <c r="P285" s="9">
        <f>'S6 Maquette'!I301*1.5</f>
        <v>0</v>
      </c>
    </row>
    <row r="286" spans="15:16">
      <c r="O286" s="9">
        <f>'S5 Maquette'!I307*1.5</f>
        <v>0</v>
      </c>
      <c r="P286" s="9">
        <f>'S6 Maquette'!I302*1.5</f>
        <v>0</v>
      </c>
    </row>
    <row r="287" spans="15:16">
      <c r="O287" s="9">
        <f>'S5 Maquette'!I308*1.5</f>
        <v>0</v>
      </c>
      <c r="P287" s="9">
        <f>'S6 Maquette'!I303*1.5</f>
        <v>0</v>
      </c>
    </row>
    <row r="288" spans="15:16">
      <c r="O288" s="9">
        <f>'S5 Maquette'!I309*1.5</f>
        <v>0</v>
      </c>
      <c r="P288" s="9">
        <f>'S6 Maquette'!I304*1.5</f>
        <v>0</v>
      </c>
    </row>
    <row r="289" spans="15:16">
      <c r="O289" s="9">
        <f>'S5 Maquette'!I310*1.5</f>
        <v>0</v>
      </c>
      <c r="P289" s="9">
        <f>'S6 Maquette'!I305*1.5</f>
        <v>0</v>
      </c>
    </row>
    <row r="290" spans="15:16">
      <c r="O290" s="9">
        <f>'S5 Maquette'!I311*1.5</f>
        <v>0</v>
      </c>
      <c r="P290" s="9">
        <f>'S6 Maquette'!I306*1.5</f>
        <v>0</v>
      </c>
    </row>
    <row r="291" spans="15:16">
      <c r="O291" s="9">
        <f>'S5 Maquette'!I312*1.5</f>
        <v>0</v>
      </c>
      <c r="P291" s="9">
        <f>'S6 Maquette'!I307*1.5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zoomScale="85" zoomScaleNormal="85" workbookViewId="0">
      <selection activeCell="A37" sqref="A37:D38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90" t="s">
        <v>192</v>
      </c>
      <c r="B1" s="90"/>
      <c r="C1" s="90"/>
      <c r="D1" s="9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5" t="s">
        <v>193</v>
      </c>
      <c r="B2" s="31" t="s">
        <v>27</v>
      </c>
      <c r="C2" s="46"/>
      <c r="D2" s="4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0" t="s">
        <v>194</v>
      </c>
      <c r="B3" s="31" t="s">
        <v>53</v>
      </c>
      <c r="C3" s="18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83"/>
      <c r="C4" s="83"/>
      <c r="D4" s="8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9" t="s">
        <v>87</v>
      </c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9" t="s">
        <v>12</v>
      </c>
      <c r="C6" s="81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98" t="s">
        <v>197</v>
      </c>
      <c r="B8" s="98"/>
      <c r="C8" s="98"/>
      <c r="D8" s="9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8" t="s">
        <v>198</v>
      </c>
      <c r="B9" s="99" t="s">
        <v>199</v>
      </c>
      <c r="C9" s="99"/>
      <c r="D9" s="9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09" t="s">
        <v>200</v>
      </c>
      <c r="B11" s="109"/>
      <c r="C11" s="109" t="s">
        <v>201</v>
      </c>
      <c r="D11" s="10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09"/>
      <c r="B12" s="109"/>
      <c r="C12" s="109"/>
      <c r="D12" s="10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09" t="e">
        <f>Calcul!A10</f>
        <v>#REF!</v>
      </c>
      <c r="B13" s="109"/>
      <c r="C13" s="109" t="e">
        <f>Calcul!A22</f>
        <v>#REF!</v>
      </c>
      <c r="D13" s="10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109"/>
      <c r="B14" s="109"/>
      <c r="C14" s="109"/>
      <c r="D14" s="10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ht="18.95">
      <c r="A15" s="2"/>
      <c r="B15" s="2"/>
      <c r="C15" s="82" t="s">
        <v>202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97" t="s">
        <v>203</v>
      </c>
      <c r="B18" s="97"/>
      <c r="C18" s="97"/>
      <c r="D18" s="9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2" t="s">
        <v>205</v>
      </c>
      <c r="B20" s="93"/>
      <c r="C20" s="93"/>
      <c r="D20" s="9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5" t="s">
        <v>206</v>
      </c>
      <c r="B21" s="95"/>
      <c r="C21" s="95"/>
      <c r="D21" s="9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5"/>
      <c r="B22" s="95"/>
      <c r="C22" s="95"/>
      <c r="D22" s="9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5"/>
      <c r="B23" s="95"/>
      <c r="C23" s="95"/>
      <c r="D23" s="9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2" t="s">
        <v>207</v>
      </c>
      <c r="B24" s="93"/>
      <c r="C24" s="93"/>
      <c r="D24" s="9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00" t="s">
        <v>208</v>
      </c>
      <c r="B25" s="101"/>
      <c r="C25" s="101"/>
      <c r="D25" s="10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03"/>
      <c r="B26" s="104"/>
      <c r="C26" s="104"/>
      <c r="D26" s="10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06"/>
      <c r="B27" s="107"/>
      <c r="C27" s="107"/>
      <c r="D27" s="10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2" t="s">
        <v>209</v>
      </c>
      <c r="B28" s="93"/>
      <c r="C28" s="93"/>
      <c r="D28" s="9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5" t="s">
        <v>210</v>
      </c>
      <c r="B29" s="95"/>
      <c r="C29" s="95"/>
      <c r="D29" s="9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5"/>
      <c r="B30" s="95"/>
      <c r="C30" s="95"/>
      <c r="D30" s="9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95"/>
      <c r="B31" s="95"/>
      <c r="C31" s="95"/>
      <c r="D31" s="9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2" t="s">
        <v>211</v>
      </c>
      <c r="B32" s="93"/>
      <c r="C32" s="93"/>
      <c r="D32" s="9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5" t="s">
        <v>212</v>
      </c>
      <c r="B33" s="95"/>
      <c r="C33" s="95"/>
      <c r="D33" s="9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5"/>
      <c r="B34" s="95"/>
      <c r="C34" s="95"/>
      <c r="D34" s="9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5"/>
      <c r="B35" s="95"/>
      <c r="C35" s="95"/>
      <c r="D35" s="9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97" t="s">
        <v>213</v>
      </c>
      <c r="B36" s="97"/>
      <c r="C36" s="97"/>
      <c r="D36" s="9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5" t="s">
        <v>214</v>
      </c>
      <c r="B37" s="95"/>
      <c r="C37" s="95"/>
      <c r="D37" s="9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5"/>
      <c r="B38" s="95"/>
      <c r="C38" s="95"/>
      <c r="D38" s="9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6" t="s">
        <v>215</v>
      </c>
      <c r="B39" s="96"/>
      <c r="C39" s="96"/>
      <c r="D39" s="9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1" t="s">
        <v>216</v>
      </c>
      <c r="B40" s="91"/>
      <c r="C40" s="91"/>
      <c r="D40" s="9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1" t="s">
        <v>217</v>
      </c>
      <c r="B41" s="91"/>
      <c r="C41" s="91"/>
      <c r="D41" s="9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201" priority="2">
      <formula>$B2="Licence"</formula>
    </cfRule>
  </conditionalFormatting>
  <conditionalFormatting sqref="C5">
    <cfRule type="expression" dxfId="200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6"/>
  <sheetViews>
    <sheetView tabSelected="1" topLeftCell="A61" zoomScale="70" zoomScaleNormal="70" workbookViewId="0">
      <selection activeCell="B64" sqref="B64"/>
    </sheetView>
  </sheetViews>
  <sheetFormatPr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5.140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0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0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0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0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0" ht="18" customHeight="1">
      <c r="A7" s="116" t="s">
        <v>218</v>
      </c>
      <c r="B7" s="110" t="str">
        <f>'Fiche Générale'!B3</f>
        <v>Portail_LLAC</v>
      </c>
      <c r="C7" s="116" t="s">
        <v>219</v>
      </c>
      <c r="D7" s="116"/>
      <c r="E7" s="124">
        <f>'Fiche Générale'!B4</f>
        <v>0</v>
      </c>
      <c r="F7" s="110"/>
      <c r="G7" s="116" t="s">
        <v>220</v>
      </c>
      <c r="H7" s="113" t="str">
        <f>'Fiche Générale'!B5</f>
        <v>Humanités</v>
      </c>
      <c r="I7" s="113"/>
      <c r="J7" s="113"/>
    </row>
    <row r="8" spans="1:10" ht="18" customHeight="1">
      <c r="A8" s="116"/>
      <c r="B8" s="111"/>
      <c r="C8" s="116"/>
      <c r="D8" s="116"/>
      <c r="E8" s="125"/>
      <c r="F8" s="111"/>
      <c r="G8" s="116"/>
      <c r="H8" s="113"/>
      <c r="I8" s="113"/>
      <c r="J8" s="113"/>
    </row>
    <row r="9" spans="1:10" ht="18" customHeight="1">
      <c r="A9" s="116"/>
      <c r="B9" s="111"/>
      <c r="C9" s="116"/>
      <c r="D9" s="116"/>
      <c r="E9" s="126"/>
      <c r="F9" s="112"/>
      <c r="G9" s="116"/>
      <c r="H9" s="113"/>
      <c r="I9" s="113"/>
      <c r="J9" s="113"/>
    </row>
    <row r="10" spans="1:10" ht="18" customHeight="1">
      <c r="A10" s="116"/>
      <c r="B10" s="111"/>
      <c r="C10" s="123" t="s">
        <v>221</v>
      </c>
      <c r="D10" s="123"/>
      <c r="E10" s="127" t="str">
        <f>'Fiche Générale'!B9</f>
        <v>Sciences de l'Antiquité</v>
      </c>
      <c r="F10" s="128"/>
      <c r="G10" s="128"/>
      <c r="H10" s="128"/>
      <c r="I10" s="128"/>
      <c r="J10" s="129"/>
    </row>
    <row r="11" spans="1:10" ht="18" customHeight="1">
      <c r="A11" s="116"/>
      <c r="B11" s="112"/>
      <c r="C11" s="123"/>
      <c r="D11" s="123"/>
      <c r="E11" s="130"/>
      <c r="F11" s="131"/>
      <c r="G11" s="131"/>
      <c r="H11" s="131"/>
      <c r="I11" s="131"/>
      <c r="J11" s="132"/>
    </row>
    <row r="13" spans="1:10">
      <c r="A13" s="115" t="s">
        <v>222</v>
      </c>
      <c r="B13" s="117" t="s">
        <v>223</v>
      </c>
      <c r="C13" s="115" t="s">
        <v>224</v>
      </c>
      <c r="D13" s="115"/>
      <c r="E13" s="115"/>
      <c r="F13" s="115"/>
      <c r="G13" s="115" t="s">
        <v>200</v>
      </c>
      <c r="H13" s="83">
        <f>Calcul!A7</f>
        <v>777.75</v>
      </c>
      <c r="I13" s="83"/>
    </row>
    <row r="14" spans="1:10">
      <c r="A14" s="115"/>
      <c r="B14" s="118"/>
      <c r="C14" s="115"/>
      <c r="D14" s="115"/>
      <c r="E14" s="115"/>
      <c r="F14" s="115"/>
      <c r="G14" s="115"/>
      <c r="H14" s="83"/>
      <c r="I14" s="83"/>
    </row>
    <row r="15" spans="1:10">
      <c r="A15" s="115" t="s">
        <v>225</v>
      </c>
      <c r="B15" s="117" t="s">
        <v>185</v>
      </c>
      <c r="C15" s="119" t="s">
        <v>226</v>
      </c>
      <c r="D15" s="120"/>
      <c r="E15" s="115"/>
      <c r="F15" s="115"/>
      <c r="G15" s="115" t="s">
        <v>201</v>
      </c>
      <c r="H15" s="83">
        <f>Calcul!A20</f>
        <v>0</v>
      </c>
      <c r="I15" s="83"/>
    </row>
    <row r="16" spans="1:10">
      <c r="A16" s="115"/>
      <c r="B16" s="118"/>
      <c r="C16" s="121"/>
      <c r="D16" s="122"/>
      <c r="E16" s="115"/>
      <c r="F16" s="115"/>
      <c r="G16" s="115"/>
      <c r="H16" s="83"/>
      <c r="I16" s="83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227</v>
      </c>
      <c r="B18" s="3" t="s">
        <v>228</v>
      </c>
      <c r="C18" s="3" t="s">
        <v>3</v>
      </c>
      <c r="D18" s="3" t="s">
        <v>229</v>
      </c>
      <c r="E18" s="3" t="s">
        <v>6</v>
      </c>
      <c r="F18" s="3" t="s">
        <v>5</v>
      </c>
      <c r="G18" s="3" t="s">
        <v>230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231</v>
      </c>
      <c r="M18" s="3" t="s">
        <v>4</v>
      </c>
      <c r="N18" s="3" t="s">
        <v>232</v>
      </c>
      <c r="O18" s="4" t="s">
        <v>233</v>
      </c>
    </row>
    <row r="19" spans="1:15" ht="43.35" customHeight="1">
      <c r="A19" s="50">
        <v>0</v>
      </c>
      <c r="B19" s="48" t="s">
        <v>234</v>
      </c>
      <c r="C19" s="50" t="s">
        <v>13</v>
      </c>
      <c r="D19" s="50">
        <v>6</v>
      </c>
      <c r="E19" s="56"/>
      <c r="F19" s="56"/>
      <c r="G19" s="56"/>
      <c r="H19" s="57"/>
      <c r="I19" s="57"/>
      <c r="J19" s="57"/>
      <c r="K19" s="57"/>
      <c r="L19" s="57"/>
      <c r="M19" s="57"/>
      <c r="N19" s="56"/>
      <c r="O19" s="43"/>
    </row>
    <row r="20" spans="1:15" ht="43.35" customHeight="1">
      <c r="A20" s="50" t="s">
        <v>235</v>
      </c>
      <c r="B20" s="48" t="s">
        <v>236</v>
      </c>
      <c r="C20" s="50" t="s">
        <v>23</v>
      </c>
      <c r="D20" s="57"/>
      <c r="E20" s="56"/>
      <c r="F20" s="56"/>
      <c r="G20" s="56"/>
      <c r="H20" s="57"/>
      <c r="I20" s="57"/>
      <c r="J20" s="57"/>
      <c r="K20" s="57"/>
      <c r="L20" s="57"/>
      <c r="M20" s="57"/>
      <c r="N20" s="56"/>
      <c r="O20" s="43"/>
    </row>
    <row r="21" spans="1:15" ht="43.35" customHeight="1">
      <c r="A21" s="50" t="s">
        <v>237</v>
      </c>
      <c r="B21" s="48" t="s">
        <v>238</v>
      </c>
      <c r="C21" s="50" t="s">
        <v>23</v>
      </c>
      <c r="D21" s="57"/>
      <c r="E21" s="56"/>
      <c r="F21" s="56"/>
      <c r="G21" s="56"/>
      <c r="H21" s="57"/>
      <c r="I21" s="57"/>
      <c r="J21" s="57"/>
      <c r="K21" s="57"/>
      <c r="L21" s="57"/>
      <c r="M21" s="57"/>
      <c r="N21" s="56"/>
      <c r="O21" s="43"/>
    </row>
    <row r="22" spans="1:15" ht="43.35" customHeight="1">
      <c r="A22" s="50" t="s">
        <v>239</v>
      </c>
      <c r="B22" s="49" t="s">
        <v>240</v>
      </c>
      <c r="C22" s="50" t="s">
        <v>32</v>
      </c>
      <c r="D22" s="57"/>
      <c r="E22" s="56"/>
      <c r="F22" s="56"/>
      <c r="G22" s="56"/>
      <c r="H22" s="57"/>
      <c r="I22" s="57"/>
      <c r="J22" s="57"/>
      <c r="K22" s="57"/>
      <c r="L22" s="57"/>
      <c r="M22" s="57"/>
      <c r="N22" s="56"/>
      <c r="O22" s="43"/>
    </row>
    <row r="23" spans="1:15" ht="43.35" customHeight="1">
      <c r="A23" s="50"/>
      <c r="B23" s="49" t="s">
        <v>241</v>
      </c>
      <c r="C23" s="50" t="s">
        <v>38</v>
      </c>
      <c r="D23" s="57"/>
      <c r="E23" s="56"/>
      <c r="F23" s="56"/>
      <c r="G23" s="56"/>
      <c r="H23" s="57"/>
      <c r="I23" s="57"/>
      <c r="J23" s="57"/>
      <c r="K23" s="57"/>
      <c r="L23" s="57"/>
      <c r="M23" s="57"/>
      <c r="N23" s="56"/>
      <c r="O23" s="43"/>
    </row>
    <row r="24" spans="1:15" ht="43.35" customHeight="1">
      <c r="A24" s="50" t="s">
        <v>242</v>
      </c>
      <c r="B24" s="49" t="s">
        <v>243</v>
      </c>
      <c r="C24" s="50" t="s">
        <v>23</v>
      </c>
      <c r="D24" s="57"/>
      <c r="E24" s="56"/>
      <c r="F24" s="56"/>
      <c r="G24" s="56"/>
      <c r="H24" s="57"/>
      <c r="I24" s="57"/>
      <c r="J24" s="57"/>
      <c r="K24" s="57"/>
      <c r="L24" s="57"/>
      <c r="M24" s="57"/>
      <c r="N24" s="56"/>
      <c r="O24" s="43"/>
    </row>
    <row r="25" spans="1:15" ht="43.35" customHeight="1">
      <c r="A25" s="50" t="s">
        <v>244</v>
      </c>
      <c r="B25" s="49" t="s">
        <v>245</v>
      </c>
      <c r="C25" s="50" t="s">
        <v>23</v>
      </c>
      <c r="D25" s="57"/>
      <c r="E25" s="56"/>
      <c r="F25" s="56"/>
      <c r="G25" s="56"/>
      <c r="H25" s="57"/>
      <c r="I25" s="57"/>
      <c r="J25" s="57"/>
      <c r="K25" s="57"/>
      <c r="L25" s="57"/>
      <c r="M25" s="57"/>
      <c r="N25" s="56"/>
      <c r="O25" s="43"/>
    </row>
    <row r="26" spans="1:15" ht="43.35" customHeight="1">
      <c r="A26" s="50" t="s">
        <v>246</v>
      </c>
      <c r="B26" s="49" t="s">
        <v>247</v>
      </c>
      <c r="C26" s="50" t="s">
        <v>23</v>
      </c>
      <c r="D26" s="57"/>
      <c r="E26" s="56"/>
      <c r="F26" s="56"/>
      <c r="G26" s="56"/>
      <c r="H26" s="57"/>
      <c r="I26" s="57"/>
      <c r="J26" s="57"/>
      <c r="K26" s="57"/>
      <c r="L26" s="57"/>
      <c r="M26" s="57"/>
      <c r="N26" s="56"/>
      <c r="O26" s="43"/>
    </row>
    <row r="27" spans="1:15" ht="43.35" customHeight="1">
      <c r="A27" s="23">
        <v>1</v>
      </c>
      <c r="B27" s="59" t="s">
        <v>248</v>
      </c>
      <c r="C27" s="6" t="s">
        <v>13</v>
      </c>
      <c r="D27" s="6">
        <v>6</v>
      </c>
      <c r="E27" s="6"/>
      <c r="F27" s="6"/>
      <c r="G27" s="6"/>
      <c r="H27" s="6"/>
      <c r="I27" s="6"/>
      <c r="J27" s="6"/>
      <c r="K27" s="6"/>
      <c r="L27" s="6"/>
      <c r="M27" s="6"/>
      <c r="N27" s="5"/>
      <c r="O27" s="5"/>
    </row>
    <row r="28" spans="1:15" ht="43.35" customHeight="1">
      <c r="A28" s="23" t="s">
        <v>249</v>
      </c>
      <c r="B28" s="72" t="s">
        <v>250</v>
      </c>
      <c r="C28" s="6" t="s">
        <v>23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5"/>
      <c r="O28" s="5"/>
    </row>
    <row r="29" spans="1:15" ht="43.35" customHeight="1">
      <c r="A29" s="23"/>
      <c r="B29" s="69" t="s">
        <v>251</v>
      </c>
      <c r="C29" s="6" t="s">
        <v>38</v>
      </c>
      <c r="D29" s="6"/>
      <c r="E29" s="6"/>
      <c r="F29" s="6"/>
      <c r="G29" s="6"/>
      <c r="H29" s="6"/>
      <c r="I29" s="13"/>
      <c r="J29" s="6"/>
      <c r="K29" s="6"/>
      <c r="L29" s="6"/>
      <c r="M29" s="6"/>
      <c r="N29" s="5"/>
      <c r="O29" s="5"/>
    </row>
    <row r="30" spans="1:15" ht="43.35" customHeight="1">
      <c r="A30" s="23" t="s">
        <v>252</v>
      </c>
      <c r="B30" s="69" t="s">
        <v>253</v>
      </c>
      <c r="C30" s="6" t="s">
        <v>23</v>
      </c>
      <c r="D30" s="6"/>
      <c r="E30" s="6"/>
      <c r="F30" s="6"/>
      <c r="G30" s="6"/>
      <c r="H30" s="6"/>
      <c r="I30" s="6"/>
      <c r="J30" s="62">
        <v>30</v>
      </c>
      <c r="K30" s="6"/>
      <c r="L30" s="6"/>
      <c r="M30" s="6" t="s">
        <v>24</v>
      </c>
      <c r="N30" s="5" t="s">
        <v>254</v>
      </c>
      <c r="O30" s="5"/>
    </row>
    <row r="31" spans="1:15" ht="43.35" customHeight="1">
      <c r="A31" s="23" t="s">
        <v>255</v>
      </c>
      <c r="B31" s="69" t="s">
        <v>256</v>
      </c>
      <c r="C31" s="6" t="s">
        <v>23</v>
      </c>
      <c r="D31" s="6"/>
      <c r="E31" s="6"/>
      <c r="F31" s="6"/>
      <c r="G31" s="6"/>
      <c r="H31" s="6"/>
      <c r="I31" s="62">
        <v>8</v>
      </c>
      <c r="J31" s="62">
        <v>40</v>
      </c>
      <c r="K31" s="6"/>
      <c r="L31" s="6"/>
      <c r="M31" s="6" t="s">
        <v>24</v>
      </c>
      <c r="N31" s="5" t="s">
        <v>254</v>
      </c>
      <c r="O31" s="5"/>
    </row>
    <row r="32" spans="1:15" ht="43.35" customHeight="1">
      <c r="A32" s="23" t="s">
        <v>257</v>
      </c>
      <c r="B32" s="69" t="s">
        <v>258</v>
      </c>
      <c r="C32" s="6" t="s">
        <v>23</v>
      </c>
      <c r="D32" s="6"/>
      <c r="E32" s="6"/>
      <c r="F32" s="6"/>
      <c r="G32" s="6"/>
      <c r="H32" s="6"/>
      <c r="I32" s="6"/>
      <c r="J32" s="62">
        <v>48</v>
      </c>
      <c r="K32" s="6"/>
      <c r="L32" s="6"/>
      <c r="M32" s="6" t="s">
        <v>24</v>
      </c>
      <c r="N32" s="5" t="s">
        <v>254</v>
      </c>
      <c r="O32" s="5"/>
    </row>
    <row r="33" spans="1:15" ht="43.35" customHeight="1">
      <c r="A33" s="23" t="s">
        <v>259</v>
      </c>
      <c r="B33" s="72" t="s">
        <v>260</v>
      </c>
      <c r="C33" s="6" t="s">
        <v>23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5"/>
      <c r="O33" s="5"/>
    </row>
    <row r="34" spans="1:15" ht="43.35" customHeight="1">
      <c r="A34" s="23"/>
      <c r="B34" s="69" t="s">
        <v>251</v>
      </c>
      <c r="C34" s="6" t="s">
        <v>38</v>
      </c>
      <c r="D34" s="23"/>
      <c r="E34" s="23"/>
      <c r="F34" s="6"/>
      <c r="G34" s="6"/>
      <c r="H34" s="6"/>
      <c r="I34" s="6"/>
      <c r="J34" s="6"/>
      <c r="K34" s="6"/>
      <c r="L34" s="6"/>
      <c r="M34" s="6"/>
      <c r="N34" s="5"/>
      <c r="O34" s="5"/>
    </row>
    <row r="35" spans="1:15" ht="43.35" customHeight="1">
      <c r="A35" s="23" t="s">
        <v>261</v>
      </c>
      <c r="B35" s="69" t="s">
        <v>253</v>
      </c>
      <c r="C35" s="6" t="s">
        <v>23</v>
      </c>
      <c r="D35" s="6"/>
      <c r="E35" s="6"/>
      <c r="F35" s="6"/>
      <c r="G35" s="6"/>
      <c r="H35" s="6"/>
      <c r="I35" s="6"/>
      <c r="J35" s="62">
        <v>30</v>
      </c>
      <c r="K35" s="6"/>
      <c r="L35" s="6"/>
      <c r="M35" s="6" t="s">
        <v>24</v>
      </c>
      <c r="N35" s="5" t="s">
        <v>254</v>
      </c>
      <c r="O35" s="5"/>
    </row>
    <row r="36" spans="1:15" ht="43.35" customHeight="1">
      <c r="A36" s="23" t="s">
        <v>262</v>
      </c>
      <c r="B36" s="69" t="s">
        <v>256</v>
      </c>
      <c r="C36" s="6" t="s">
        <v>23</v>
      </c>
      <c r="D36" s="6"/>
      <c r="E36" s="6"/>
      <c r="F36" s="6"/>
      <c r="G36" s="6"/>
      <c r="H36" s="6"/>
      <c r="I36" s="62">
        <v>8</v>
      </c>
      <c r="J36" s="62">
        <v>40</v>
      </c>
      <c r="K36" s="6"/>
      <c r="L36" s="6"/>
      <c r="M36" s="63" t="s">
        <v>24</v>
      </c>
      <c r="N36" s="64" t="s">
        <v>254</v>
      </c>
      <c r="O36" s="5"/>
    </row>
    <row r="37" spans="1:15" ht="43.35" customHeight="1">
      <c r="A37" s="23" t="s">
        <v>263</v>
      </c>
      <c r="B37" s="69" t="s">
        <v>258</v>
      </c>
      <c r="C37" s="6" t="s">
        <v>23</v>
      </c>
      <c r="D37" s="6"/>
      <c r="E37" s="6"/>
      <c r="F37" s="6"/>
      <c r="G37" s="6"/>
      <c r="H37" s="6"/>
      <c r="I37" s="6"/>
      <c r="J37" s="6">
        <v>48</v>
      </c>
      <c r="K37" s="6"/>
      <c r="L37" s="6"/>
      <c r="M37" s="6" t="s">
        <v>24</v>
      </c>
      <c r="N37" s="5" t="s">
        <v>254</v>
      </c>
      <c r="O37" s="5"/>
    </row>
    <row r="38" spans="1:15" ht="43.35" customHeight="1">
      <c r="A38" s="66">
        <v>2</v>
      </c>
      <c r="B38" s="59" t="s">
        <v>264</v>
      </c>
      <c r="C38" s="67" t="s">
        <v>13</v>
      </c>
      <c r="D38" s="6">
        <v>6</v>
      </c>
      <c r="E38" s="6"/>
      <c r="F38" s="6"/>
      <c r="G38" s="6"/>
      <c r="H38" s="6"/>
      <c r="I38" s="6"/>
      <c r="J38" s="6"/>
      <c r="K38" s="6"/>
      <c r="L38" s="6"/>
      <c r="M38" s="6"/>
      <c r="N38" s="5"/>
      <c r="O38" s="5"/>
    </row>
    <row r="39" spans="1:15" ht="43.35" customHeight="1">
      <c r="A39" s="23" t="s">
        <v>265</v>
      </c>
      <c r="B39" s="70" t="s">
        <v>264</v>
      </c>
      <c r="C39" s="6" t="s">
        <v>23</v>
      </c>
      <c r="D39" s="6"/>
      <c r="E39" s="6"/>
      <c r="F39" s="6"/>
      <c r="G39" s="6"/>
      <c r="H39" s="6"/>
      <c r="I39" s="68">
        <v>10</v>
      </c>
      <c r="J39" s="68">
        <v>20</v>
      </c>
      <c r="K39" s="6"/>
      <c r="L39" s="6"/>
      <c r="M39" s="6" t="s">
        <v>24</v>
      </c>
      <c r="N39" s="5" t="s">
        <v>254</v>
      </c>
      <c r="O39" s="5"/>
    </row>
    <row r="40" spans="1:15" ht="43.35" customHeight="1">
      <c r="A40" s="23" t="s">
        <v>266</v>
      </c>
      <c r="B40" s="69" t="s">
        <v>264</v>
      </c>
      <c r="C40" s="6" t="s">
        <v>23</v>
      </c>
      <c r="D40" s="6"/>
      <c r="E40" s="6"/>
      <c r="F40" s="6"/>
      <c r="G40" s="6"/>
      <c r="H40" s="6"/>
      <c r="I40" s="62">
        <v>10</v>
      </c>
      <c r="J40" s="62">
        <v>20</v>
      </c>
      <c r="K40" s="6"/>
      <c r="L40" s="6"/>
      <c r="M40" s="6" t="s">
        <v>24</v>
      </c>
      <c r="N40" s="5" t="s">
        <v>254</v>
      </c>
      <c r="O40" s="5"/>
    </row>
    <row r="41" spans="1:15" ht="43.35" customHeight="1">
      <c r="A41" s="23">
        <v>3</v>
      </c>
      <c r="B41" s="59" t="s">
        <v>267</v>
      </c>
      <c r="C41" s="6" t="s">
        <v>13</v>
      </c>
      <c r="D41" s="6">
        <v>6</v>
      </c>
      <c r="E41" s="6"/>
      <c r="F41" s="6"/>
      <c r="G41" s="6"/>
      <c r="H41" s="6"/>
      <c r="I41" s="6"/>
      <c r="J41" s="6"/>
      <c r="K41" s="6"/>
      <c r="L41" s="6"/>
      <c r="M41" s="6"/>
      <c r="N41" s="5"/>
      <c r="O41" s="5"/>
    </row>
    <row r="42" spans="1:15" ht="43.35" customHeight="1">
      <c r="A42" s="23" t="s">
        <v>268</v>
      </c>
      <c r="B42" s="75" t="s">
        <v>269</v>
      </c>
      <c r="C42" s="6" t="s">
        <v>23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5"/>
      <c r="O42" s="5"/>
    </row>
    <row r="43" spans="1:15" ht="43.35" customHeight="1">
      <c r="A43" s="23"/>
      <c r="B43" s="71" t="s">
        <v>270</v>
      </c>
      <c r="C43" s="6" t="s">
        <v>38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5"/>
      <c r="O43" s="5"/>
    </row>
    <row r="44" spans="1:15" ht="43.35" customHeight="1">
      <c r="A44" s="23" t="s">
        <v>271</v>
      </c>
      <c r="B44" s="69" t="s">
        <v>272</v>
      </c>
      <c r="C44" s="6" t="s">
        <v>13</v>
      </c>
      <c r="D44" s="6"/>
      <c r="E44" s="6"/>
      <c r="F44" s="6"/>
      <c r="G44" s="6"/>
      <c r="H44" s="6"/>
      <c r="I44" s="6">
        <v>24</v>
      </c>
      <c r="J44" s="62">
        <v>30</v>
      </c>
      <c r="K44" s="6"/>
      <c r="L44" s="6"/>
      <c r="M44" s="6" t="s">
        <v>24</v>
      </c>
      <c r="N44" s="5" t="s">
        <v>73</v>
      </c>
      <c r="O44" s="7"/>
    </row>
    <row r="45" spans="1:15" ht="43.35" customHeight="1">
      <c r="A45" s="23" t="s">
        <v>273</v>
      </c>
      <c r="B45" s="69" t="s">
        <v>274</v>
      </c>
      <c r="C45" s="6" t="s">
        <v>13</v>
      </c>
      <c r="D45" s="6"/>
      <c r="E45" s="6"/>
      <c r="F45" s="6"/>
      <c r="G45" s="6"/>
      <c r="H45" s="6"/>
      <c r="I45" s="6">
        <v>24</v>
      </c>
      <c r="J45" s="62">
        <v>24</v>
      </c>
      <c r="K45" s="6"/>
      <c r="L45" s="6"/>
      <c r="M45" s="6" t="s">
        <v>24</v>
      </c>
      <c r="N45" s="5" t="s">
        <v>73</v>
      </c>
      <c r="O45" s="7"/>
    </row>
    <row r="46" spans="1:15" ht="43.35" customHeight="1">
      <c r="A46" s="23" t="s">
        <v>275</v>
      </c>
      <c r="B46" s="76" t="s">
        <v>84</v>
      </c>
      <c r="C46" s="6" t="s">
        <v>23</v>
      </c>
      <c r="D46" s="6"/>
      <c r="E46" s="6"/>
      <c r="F46" s="6"/>
      <c r="G46" s="6"/>
      <c r="H46" s="6"/>
      <c r="I46" s="6">
        <v>36</v>
      </c>
      <c r="J46" s="62"/>
      <c r="K46" s="6"/>
      <c r="L46" s="6"/>
      <c r="M46" s="6" t="s">
        <v>24</v>
      </c>
      <c r="N46" s="5" t="s">
        <v>276</v>
      </c>
      <c r="O46" s="7"/>
    </row>
    <row r="47" spans="1:15" ht="43.35" customHeight="1">
      <c r="A47" s="23"/>
      <c r="B47" s="69" t="s">
        <v>277</v>
      </c>
      <c r="C47" s="6" t="s">
        <v>38</v>
      </c>
      <c r="D47" s="6"/>
      <c r="E47" s="6"/>
      <c r="F47" s="6"/>
      <c r="G47" s="6"/>
      <c r="H47" s="6"/>
      <c r="I47" s="6"/>
      <c r="J47" s="62"/>
      <c r="K47" s="6"/>
      <c r="L47" s="6"/>
      <c r="M47" s="6"/>
      <c r="N47" s="5"/>
      <c r="O47" s="7"/>
    </row>
    <row r="48" spans="1:15" ht="43.35" customHeight="1">
      <c r="A48" s="23">
        <v>4</v>
      </c>
      <c r="B48" s="59" t="s">
        <v>278</v>
      </c>
      <c r="C48" s="6" t="s">
        <v>13</v>
      </c>
      <c r="D48" s="6">
        <v>6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7"/>
    </row>
    <row r="49" spans="1:15" ht="43.35" customHeight="1">
      <c r="A49" s="23" t="s">
        <v>279</v>
      </c>
      <c r="B49" s="77" t="s">
        <v>280</v>
      </c>
      <c r="C49" s="6" t="s">
        <v>23</v>
      </c>
      <c r="D49" s="6"/>
      <c r="E49" s="6"/>
      <c r="F49" s="6"/>
      <c r="G49" s="6"/>
      <c r="H49" s="6"/>
      <c r="I49" s="6">
        <v>10</v>
      </c>
      <c r="J49" s="6">
        <v>20</v>
      </c>
      <c r="K49" s="6"/>
      <c r="L49" s="6"/>
      <c r="M49" s="6" t="s">
        <v>24</v>
      </c>
      <c r="N49" s="5" t="s">
        <v>254</v>
      </c>
      <c r="O49" s="7"/>
    </row>
    <row r="50" spans="1:15" ht="43.35" customHeight="1">
      <c r="A50" s="23" t="s">
        <v>281</v>
      </c>
      <c r="B50" s="77" t="s">
        <v>282</v>
      </c>
      <c r="C50" s="6" t="s">
        <v>23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5"/>
      <c r="O50" s="7"/>
    </row>
    <row r="51" spans="1:15" ht="43.35" customHeight="1">
      <c r="A51" s="23"/>
      <c r="B51" s="71" t="s">
        <v>283</v>
      </c>
      <c r="C51" s="6" t="s">
        <v>38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5"/>
      <c r="O51" s="7"/>
    </row>
    <row r="52" spans="1:15" ht="43.35" customHeight="1">
      <c r="A52" s="23" t="s">
        <v>284</v>
      </c>
      <c r="B52" s="78" t="s">
        <v>285</v>
      </c>
      <c r="C52" s="6" t="s">
        <v>13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5"/>
      <c r="O52" s="7"/>
    </row>
    <row r="53" spans="1:15" ht="43.35" customHeight="1">
      <c r="A53" s="23" t="s">
        <v>286</v>
      </c>
      <c r="B53" s="73" t="s">
        <v>287</v>
      </c>
      <c r="C53" s="6" t="s">
        <v>23</v>
      </c>
      <c r="D53" s="6"/>
      <c r="E53" s="6"/>
      <c r="F53" s="6"/>
      <c r="G53" s="6"/>
      <c r="H53" s="6"/>
      <c r="I53" s="62">
        <v>11</v>
      </c>
      <c r="J53" s="62">
        <v>11</v>
      </c>
      <c r="K53" s="62">
        <v>11</v>
      </c>
      <c r="L53" s="6"/>
      <c r="M53" s="6" t="s">
        <v>24</v>
      </c>
      <c r="N53" s="5" t="s">
        <v>288</v>
      </c>
      <c r="O53" s="7"/>
    </row>
    <row r="54" spans="1:15" ht="43.35" customHeight="1">
      <c r="A54" s="23" t="s">
        <v>289</v>
      </c>
      <c r="B54" s="73" t="s">
        <v>290</v>
      </c>
      <c r="C54" s="6" t="s">
        <v>23</v>
      </c>
      <c r="D54" s="10"/>
      <c r="E54" s="7"/>
      <c r="F54" s="7"/>
      <c r="G54" s="7"/>
      <c r="H54" s="10"/>
      <c r="I54" s="62">
        <v>11</v>
      </c>
      <c r="J54" s="62">
        <v>11</v>
      </c>
      <c r="K54" s="6"/>
      <c r="L54" s="6"/>
      <c r="M54" s="6" t="s">
        <v>24</v>
      </c>
      <c r="N54" s="5" t="s">
        <v>288</v>
      </c>
      <c r="O54" s="7"/>
    </row>
    <row r="55" spans="1:15" ht="43.35" customHeight="1">
      <c r="A55" s="23" t="s">
        <v>291</v>
      </c>
      <c r="B55" s="73" t="s">
        <v>292</v>
      </c>
      <c r="C55" s="6" t="s">
        <v>23</v>
      </c>
      <c r="D55" s="11"/>
      <c r="E55" s="8"/>
      <c r="F55" s="8"/>
      <c r="G55" s="8"/>
      <c r="H55" s="11"/>
      <c r="I55" s="62">
        <v>11</v>
      </c>
      <c r="J55" s="62">
        <v>11</v>
      </c>
      <c r="K55" s="12"/>
      <c r="L55" s="12"/>
      <c r="M55" s="6" t="s">
        <v>24</v>
      </c>
      <c r="N55" s="5" t="s">
        <v>288</v>
      </c>
      <c r="O55" s="8"/>
    </row>
    <row r="56" spans="1:15" ht="43.35" customHeight="1">
      <c r="A56" s="23" t="s">
        <v>293</v>
      </c>
      <c r="B56" s="78" t="s">
        <v>294</v>
      </c>
      <c r="C56" s="6" t="s">
        <v>13</v>
      </c>
      <c r="D56" s="10"/>
      <c r="E56" s="7"/>
      <c r="F56" s="7"/>
      <c r="G56" s="7"/>
      <c r="H56" s="10"/>
      <c r="I56" s="6"/>
      <c r="J56" s="62">
        <v>44</v>
      </c>
      <c r="K56" s="62">
        <v>11</v>
      </c>
      <c r="L56" s="6"/>
      <c r="M56" s="6" t="s">
        <v>24</v>
      </c>
      <c r="N56" s="7" t="s">
        <v>295</v>
      </c>
      <c r="O56" s="7"/>
    </row>
    <row r="57" spans="1:15" ht="43.35" customHeight="1">
      <c r="A57" s="24" t="s">
        <v>296</v>
      </c>
      <c r="B57" s="73" t="s">
        <v>297</v>
      </c>
      <c r="C57" s="6" t="s">
        <v>23</v>
      </c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 t="s">
        <v>298</v>
      </c>
      <c r="B58" s="73" t="s">
        <v>299</v>
      </c>
      <c r="C58" s="6" t="s">
        <v>23</v>
      </c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 t="s">
        <v>300</v>
      </c>
      <c r="B59" s="73" t="s">
        <v>301</v>
      </c>
      <c r="C59" s="6" t="s">
        <v>23</v>
      </c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 t="s">
        <v>302</v>
      </c>
      <c r="B60" s="78" t="s">
        <v>303</v>
      </c>
      <c r="C60" s="6" t="s">
        <v>13</v>
      </c>
      <c r="D60" s="10"/>
      <c r="E60" s="7"/>
      <c r="F60" s="7"/>
      <c r="G60" s="7"/>
      <c r="H60" s="10"/>
      <c r="I60" s="62">
        <v>16.5</v>
      </c>
      <c r="J60" s="62">
        <v>11</v>
      </c>
      <c r="K60" s="6"/>
      <c r="L60" s="6"/>
      <c r="M60" s="6" t="s">
        <v>24</v>
      </c>
      <c r="N60" s="7" t="s">
        <v>304</v>
      </c>
      <c r="O60" s="7"/>
    </row>
    <row r="61" spans="1:15" ht="43.35" customHeight="1">
      <c r="A61" s="24" t="s">
        <v>305</v>
      </c>
      <c r="B61" s="73" t="s">
        <v>306</v>
      </c>
      <c r="C61" s="6" t="s">
        <v>23</v>
      </c>
      <c r="D61" s="10"/>
      <c r="E61" s="7"/>
      <c r="F61" s="7"/>
      <c r="G61" s="7"/>
      <c r="H61" s="10"/>
      <c r="I61" s="62"/>
      <c r="J61" s="62">
        <v>11</v>
      </c>
      <c r="K61" s="6"/>
      <c r="L61" s="6"/>
      <c r="M61" s="6" t="s">
        <v>24</v>
      </c>
      <c r="N61" s="7" t="s">
        <v>304</v>
      </c>
      <c r="O61" s="7"/>
    </row>
    <row r="62" spans="1:15" ht="43.35" customHeight="1">
      <c r="A62" s="24" t="s">
        <v>307</v>
      </c>
      <c r="B62" s="73" t="s">
        <v>308</v>
      </c>
      <c r="C62" s="6" t="s">
        <v>23</v>
      </c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74" t="s">
        <v>309</v>
      </c>
      <c r="B63" s="78" t="s">
        <v>310</v>
      </c>
      <c r="C63" s="6" t="s">
        <v>13</v>
      </c>
      <c r="D63" s="10"/>
      <c r="E63" s="7"/>
      <c r="F63" s="7"/>
      <c r="G63" s="7"/>
      <c r="H63" s="10"/>
      <c r="I63" s="62">
        <v>15</v>
      </c>
      <c r="J63" s="62">
        <v>15</v>
      </c>
      <c r="K63" s="6"/>
      <c r="L63" s="6"/>
      <c r="M63" s="6" t="s">
        <v>24</v>
      </c>
      <c r="N63" s="7" t="s">
        <v>311</v>
      </c>
      <c r="O63" s="7"/>
    </row>
    <row r="64" spans="1:15" ht="43.35" customHeight="1">
      <c r="A64" s="24"/>
      <c r="B64" s="26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6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6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6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6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6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6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6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6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6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6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6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6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6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6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6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6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6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6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6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6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6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6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6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6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6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6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6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6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6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6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6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6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6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6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6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6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6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6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6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6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6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6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6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6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6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6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6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6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6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6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6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6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6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6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6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6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6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6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6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6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6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6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6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6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6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6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6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6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6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6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6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6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6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6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6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6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6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6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6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6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6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6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6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6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6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6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6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6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6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6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6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6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6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6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6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6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6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6"/>
      <c r="C162" s="6"/>
      <c r="D162" s="10"/>
      <c r="E162" s="7"/>
      <c r="F162" s="7"/>
      <c r="G162" s="7"/>
      <c r="H162" s="10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6"/>
      <c r="C163" s="6"/>
      <c r="D163" s="10"/>
      <c r="E163" s="7"/>
      <c r="F163" s="7"/>
      <c r="G163" s="7"/>
      <c r="H163" s="10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6"/>
      <c r="C164" s="6"/>
      <c r="D164" s="10"/>
      <c r="E164" s="7"/>
      <c r="F164" s="7"/>
      <c r="G164" s="7"/>
      <c r="H164" s="10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6"/>
      <c r="C165" s="6"/>
      <c r="D165" s="10"/>
      <c r="E165" s="7"/>
      <c r="F165" s="7"/>
      <c r="G165" s="7"/>
      <c r="H165" s="10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6"/>
      <c r="C166" s="6"/>
      <c r="D166" s="10"/>
      <c r="E166" s="7"/>
      <c r="F166" s="7"/>
      <c r="G166" s="7"/>
      <c r="H166" s="10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6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6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6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6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6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6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6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6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6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6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6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6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6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6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6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6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6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6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6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6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6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6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6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6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6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6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6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6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6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6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6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6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6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6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6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6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6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6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6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6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6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6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6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6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6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6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6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6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6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6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6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6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6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6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6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6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6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6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6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6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6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6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6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6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6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6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6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6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6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6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6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6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6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6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6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6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6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6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6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6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6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6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6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6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6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6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6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6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6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6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6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6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6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6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6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6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6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6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6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6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6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6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6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6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6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6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6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6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6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6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6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6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6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6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6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6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6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6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6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6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6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6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6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6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6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6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6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6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6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6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6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6"/>
      <c r="C298" s="6"/>
      <c r="D298" s="10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6"/>
      <c r="C299" s="6"/>
      <c r="D299" s="10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6"/>
      <c r="C300" s="6"/>
      <c r="D300" s="10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35" customHeight="1">
      <c r="A301" s="24"/>
      <c r="B301" s="26"/>
      <c r="C301" s="6"/>
      <c r="D301" s="10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  <row r="302" spans="1:15" ht="43.35" customHeight="1">
      <c r="A302" s="24"/>
      <c r="B302" s="26"/>
      <c r="C302" s="6"/>
      <c r="D302" s="10"/>
      <c r="E302" s="7"/>
      <c r="F302" s="7"/>
      <c r="G302" s="7"/>
      <c r="H302" s="7"/>
      <c r="I302" s="6"/>
      <c r="J302" s="6"/>
      <c r="K302" s="6"/>
      <c r="L302" s="6"/>
      <c r="M302" s="6"/>
      <c r="N302" s="7"/>
      <c r="O302" s="7"/>
    </row>
    <row r="303" spans="1:15" ht="43.35" customHeight="1">
      <c r="A303" s="24"/>
      <c r="B303" s="26"/>
      <c r="C303" s="6"/>
      <c r="D303" s="6"/>
      <c r="E303" s="7"/>
      <c r="F303" s="7"/>
      <c r="G303" s="7"/>
      <c r="H303" s="7"/>
      <c r="I303" s="6"/>
      <c r="J303" s="6"/>
      <c r="K303" s="6"/>
      <c r="L303" s="6"/>
      <c r="M303" s="6"/>
      <c r="N303" s="7"/>
      <c r="O303" s="7"/>
    </row>
    <row r="304" spans="1:15" ht="43.35" customHeight="1">
      <c r="A304" s="24"/>
      <c r="B304" s="26"/>
      <c r="C304" s="6"/>
      <c r="D304" s="6"/>
      <c r="E304" s="7"/>
      <c r="F304" s="7"/>
      <c r="G304" s="7"/>
      <c r="H304" s="7"/>
      <c r="I304" s="6"/>
      <c r="J304" s="6"/>
      <c r="K304" s="6"/>
      <c r="L304" s="6"/>
      <c r="M304" s="6"/>
      <c r="N304" s="7"/>
      <c r="O304" s="7"/>
    </row>
    <row r="305" spans="1:15" ht="43.35" customHeight="1">
      <c r="A305" s="24"/>
      <c r="B305" s="26"/>
      <c r="C305" s="6"/>
      <c r="D305" s="6"/>
      <c r="E305" s="7"/>
      <c r="F305" s="7"/>
      <c r="G305" s="7"/>
      <c r="H305" s="7"/>
      <c r="I305" s="6"/>
      <c r="J305" s="6"/>
      <c r="K305" s="6"/>
      <c r="L305" s="6"/>
      <c r="M305" s="6"/>
      <c r="N305" s="7"/>
      <c r="O305" s="7"/>
    </row>
    <row r="306" spans="1:15" ht="43.35" customHeight="1">
      <c r="A306" s="24"/>
      <c r="B306" s="26"/>
      <c r="C306" s="6"/>
      <c r="D306" s="6"/>
      <c r="E306" s="7"/>
      <c r="F306" s="7"/>
      <c r="G306" s="7"/>
      <c r="H306" s="7"/>
      <c r="I306" s="6"/>
      <c r="J306" s="6"/>
      <c r="K306" s="6"/>
      <c r="L306" s="6"/>
      <c r="M306" s="6"/>
      <c r="N306" s="7"/>
      <c r="O306" s="7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phoneticPr fontId="10" type="noConversion"/>
  <conditionalFormatting sqref="A1:A26 G41:N47 G51:N51 G48:H50 I48:N48 A57:A1005">
    <cfRule type="expression" dxfId="199" priority="61">
      <formula>$C1="Option"</formula>
    </cfRule>
  </conditionalFormatting>
  <conditionalFormatting sqref="A19:A26">
    <cfRule type="expression" dxfId="198" priority="62">
      <formula>$F19="Fermeture"</formula>
    </cfRule>
    <cfRule type="expression" dxfId="197" priority="63">
      <formula>$F19="Modification"</formula>
    </cfRule>
    <cfRule type="expression" dxfId="196" priority="64">
      <formula>$F19="Création"</formula>
    </cfRule>
  </conditionalFormatting>
  <conditionalFormatting sqref="A1:O9 A10:E10 K10:O11 A11:D11 A12:O12 A13:H13 J13:O16 A14:F14 A15:G15 A16:F16 A17:O18 D19:O26 C44:N47 C51:N51 C48:H50 I48:N48 B56:L56 B54:B55 O27:O55 D54:L55 N56:O56 A57:O1005">
    <cfRule type="expression" dxfId="195" priority="72">
      <formula>$F1="Modification"</formula>
    </cfRule>
    <cfRule type="expression" dxfId="194" priority="73">
      <formula>$F1="Création"</formula>
    </cfRule>
  </conditionalFormatting>
  <conditionalFormatting sqref="A1:O9 K10:O11 A12:O12 J13:O16 A17:O18 D19:O26 A10:E10 A11:D11 A13:H13 A14:F14 A15:G15 A16:F16 C44:N47 C51:N51 C48:H50 I48:N48 B56:L56 B54:B55 O27:O55 D54:L55 N56:O56 A57:O1005">
    <cfRule type="expression" dxfId="193" priority="71">
      <formula>$F1="Fermeture"</formula>
    </cfRule>
  </conditionalFormatting>
  <conditionalFormatting sqref="B19:C26">
    <cfRule type="expression" dxfId="192" priority="55">
      <formula>$F19="Fermeture"</formula>
    </cfRule>
    <cfRule type="expression" dxfId="191" priority="56">
      <formula>$F19="Modification"</formula>
    </cfRule>
    <cfRule type="expression" dxfId="190" priority="57">
      <formula>$F19="Création"</formula>
    </cfRule>
  </conditionalFormatting>
  <conditionalFormatting sqref="D1:E26 G1:N26 D54:E1005 G54:L56 N56 G57:N1005">
    <cfRule type="expression" dxfId="189" priority="65">
      <formula>$C1="Option"</formula>
    </cfRule>
  </conditionalFormatting>
  <conditionalFormatting sqref="N1:N26 N56:N1005">
    <cfRule type="expression" dxfId="188" priority="68">
      <formula>$M1="Porteuse"</formula>
    </cfRule>
  </conditionalFormatting>
  <conditionalFormatting sqref="N36:N37 I49:N50">
    <cfRule type="expression" dxfId="187" priority="5">
      <formula>$C35="Option"</formula>
    </cfRule>
  </conditionalFormatting>
  <conditionalFormatting sqref="B41">
    <cfRule type="expression" dxfId="186" priority="74">
      <formula>$F44="Modification"</formula>
    </cfRule>
    <cfRule type="expression" dxfId="185" priority="6">
      <formula>$F44="Création"</formula>
    </cfRule>
  </conditionalFormatting>
  <conditionalFormatting sqref="B41">
    <cfRule type="expression" dxfId="184" priority="75">
      <formula>$F44="Fermeture"</formula>
    </cfRule>
  </conditionalFormatting>
  <conditionalFormatting sqref="D39:E53 D27:E29 G27:N29 A27:A29 A34 G39:L40 M52 N39:N40 A39:A56 N52:N55 G52:L53">
    <cfRule type="expression" dxfId="183" priority="36">
      <formula>$C27="Option"</formula>
    </cfRule>
  </conditionalFormatting>
  <conditionalFormatting sqref="A27:N29 A30:A32 A39:L39 A43:N43 C41:N42 A40:A42 D38:N38 D35:H37 I37:J37 F34:J34 I35 C40:L40 B53:L53 D30:N33 K34:N37 N39:N40 B42 A44:A56 C54:C55 N52:N55 C52:M52">
    <cfRule type="expression" dxfId="182" priority="39">
      <formula>$F27="Modification"</formula>
    </cfRule>
    <cfRule type="expression" dxfId="181" priority="40">
      <formula>$F27="Création"</formula>
    </cfRule>
  </conditionalFormatting>
  <conditionalFormatting sqref="A27:N29 A30:A32 A39:L39 A43:N43 C41:N42 A40:A42 D38:N38 D35:H37 I37:J37 F34:J34 I35 C40:L40 B53:L53 D30:N33 K34:N37 N39:N40 B42 A44:A56 C54:C55 N52:N55 C52:M52">
    <cfRule type="expression" dxfId="180" priority="38">
      <formula>$F27="Fermeture"</formula>
    </cfRule>
  </conditionalFormatting>
  <conditionalFormatting sqref="N27:N47 N49:N55">
    <cfRule type="expression" dxfId="179" priority="37">
      <formula>$M27="Porteuse"</formula>
    </cfRule>
  </conditionalFormatting>
  <conditionalFormatting sqref="A31:A32 A36:A37 D31:E33 D35:E35 I35 G31:N34">
    <cfRule type="expression" dxfId="178" priority="41">
      <formula>$C30="Option"</formula>
    </cfRule>
  </conditionalFormatting>
  <conditionalFormatting sqref="D30:E30 A30:A32 G30:N30 M31:N32">
    <cfRule type="expression" dxfId="177" priority="42">
      <formula>#REF!="Option"</formula>
    </cfRule>
  </conditionalFormatting>
  <conditionalFormatting sqref="B30:C33 A35:A37">
    <cfRule type="expression" dxfId="176" priority="43">
      <formula>$F31="Modification"</formula>
    </cfRule>
    <cfRule type="expression" dxfId="175" priority="44">
      <formula>$F31="Création"</formula>
    </cfRule>
  </conditionalFormatting>
  <conditionalFormatting sqref="B30:C33 A35:A37">
    <cfRule type="expression" dxfId="174" priority="45">
      <formula>$F31="Fermeture"</formula>
    </cfRule>
  </conditionalFormatting>
  <conditionalFormatting sqref="A33">
    <cfRule type="expression" dxfId="173" priority="46">
      <formula>$F33="Modification"</formula>
    </cfRule>
    <cfRule type="expression" dxfId="172" priority="47">
      <formula>$F33="Création"</formula>
    </cfRule>
  </conditionalFormatting>
  <conditionalFormatting sqref="A33">
    <cfRule type="expression" dxfId="171" priority="48">
      <formula>$F33="Fermeture"</formula>
    </cfRule>
  </conditionalFormatting>
  <conditionalFormatting sqref="D35:E35 K35:N35 I36:J36 M36 G35:I35">
    <cfRule type="expression" dxfId="170" priority="49">
      <formula>#REF!="Option"</formula>
    </cfRule>
  </conditionalFormatting>
  <conditionalFormatting sqref="A33">
    <cfRule type="expression" dxfId="169" priority="50">
      <formula>$C32="Option"</formula>
    </cfRule>
  </conditionalFormatting>
  <conditionalFormatting sqref="A34:C34">
    <cfRule type="expression" dxfId="168" priority="30">
      <formula>$F35="Modification"</formula>
    </cfRule>
    <cfRule type="expression" dxfId="167" priority="31">
      <formula>$F35="Création"</formula>
    </cfRule>
  </conditionalFormatting>
  <conditionalFormatting sqref="A34:C34">
    <cfRule type="expression" dxfId="166" priority="29">
      <formula>$F35="Fermeture"</formula>
    </cfRule>
  </conditionalFormatting>
  <conditionalFormatting sqref="A35:A37">
    <cfRule type="expression" dxfId="165" priority="32">
      <formula>#REF!="Option"</formula>
    </cfRule>
  </conditionalFormatting>
  <conditionalFormatting sqref="B35:C37 B38">
    <cfRule type="expression" dxfId="164" priority="33">
      <formula>$F37="Modification"</formula>
    </cfRule>
    <cfRule type="expression" dxfId="163" priority="34">
      <formula>$F37="Création"</formula>
    </cfRule>
  </conditionalFormatting>
  <conditionalFormatting sqref="B35:C37 B38">
    <cfRule type="expression" dxfId="162" priority="35">
      <formula>$F37="Fermeture"</formula>
    </cfRule>
  </conditionalFormatting>
  <conditionalFormatting sqref="D35:E38 J35 G38:N38 G36:H37 I37:J37 K36:N37">
    <cfRule type="expression" dxfId="161" priority="51">
      <formula>$C33="Option"</formula>
    </cfRule>
  </conditionalFormatting>
  <conditionalFormatting sqref="D35:E35">
    <cfRule type="expression" dxfId="160" priority="28">
      <formula>$C33="Option"</formula>
    </cfRule>
  </conditionalFormatting>
  <conditionalFormatting sqref="D34:E34">
    <cfRule type="expression" dxfId="159" priority="27">
      <formula>$C34="Option"</formula>
    </cfRule>
  </conditionalFormatting>
  <conditionalFormatting sqref="D34:E34">
    <cfRule type="expression" dxfId="158" priority="25">
      <formula>$F35="Modification"</formula>
    </cfRule>
    <cfRule type="expression" dxfId="157" priority="26">
      <formula>$F35="Création"</formula>
    </cfRule>
  </conditionalFormatting>
  <conditionalFormatting sqref="D34:E34">
    <cfRule type="expression" dxfId="156" priority="24">
      <formula>$F35="Fermeture"</formula>
    </cfRule>
  </conditionalFormatting>
  <conditionalFormatting sqref="B49:B51">
    <cfRule type="expression" dxfId="155" priority="22">
      <formula>$F49="Modification"</formula>
    </cfRule>
    <cfRule type="expression" dxfId="154" priority="23">
      <formula>$F49="Création"</formula>
    </cfRule>
  </conditionalFormatting>
  <conditionalFormatting sqref="B49:B51">
    <cfRule type="expression" dxfId="153" priority="21">
      <formula>$F49="Fermeture"</formula>
    </cfRule>
  </conditionalFormatting>
  <conditionalFormatting sqref="I36:J36 J35 I49:N50">
    <cfRule type="expression" dxfId="152" priority="52">
      <formula>$F34="Modification"</formula>
    </cfRule>
    <cfRule type="expression" dxfId="151" priority="53">
      <formula>$F34="Création"</formula>
    </cfRule>
  </conditionalFormatting>
  <conditionalFormatting sqref="I36:J36 J35 I49:N50">
    <cfRule type="expression" dxfId="150" priority="54">
      <formula>$F34="Fermeture"</formula>
    </cfRule>
  </conditionalFormatting>
  <conditionalFormatting sqref="M36:M37">
    <cfRule type="expression" dxfId="149" priority="19">
      <formula>$C35="Option"</formula>
    </cfRule>
  </conditionalFormatting>
  <conditionalFormatting sqref="M35:M37">
    <cfRule type="expression" dxfId="148" priority="20">
      <formula>#REF!="Option"</formula>
    </cfRule>
  </conditionalFormatting>
  <conditionalFormatting sqref="M39:M40">
    <cfRule type="expression" dxfId="147" priority="15">
      <formula>$F39="Modification"</formula>
    </cfRule>
    <cfRule type="expression" dxfId="146" priority="16">
      <formula>$F39="Création"</formula>
    </cfRule>
  </conditionalFormatting>
  <conditionalFormatting sqref="M39:M40">
    <cfRule type="expression" dxfId="145" priority="14">
      <formula>$F39="Fermeture"</formula>
    </cfRule>
  </conditionalFormatting>
  <conditionalFormatting sqref="M39:M40">
    <cfRule type="expression" dxfId="144" priority="17">
      <formula>$C38="Option"</formula>
    </cfRule>
  </conditionalFormatting>
  <conditionalFormatting sqref="M39:M40">
    <cfRule type="expression" dxfId="143" priority="18">
      <formula>#REF!="Option"</formula>
    </cfRule>
  </conditionalFormatting>
  <conditionalFormatting sqref="M45:M47">
    <cfRule type="expression" dxfId="142" priority="12">
      <formula>$C44="Option"</formula>
    </cfRule>
  </conditionalFormatting>
  <conditionalFormatting sqref="M44:M47">
    <cfRule type="expression" dxfId="141" priority="13">
      <formula>#REF!="Option"</formula>
    </cfRule>
  </conditionalFormatting>
  <conditionalFormatting sqref="N35:N37">
    <cfRule type="expression" dxfId="140" priority="76">
      <formula>#REF!="Option"</formula>
    </cfRule>
  </conditionalFormatting>
  <conditionalFormatting sqref="B48">
    <cfRule type="expression" dxfId="139" priority="93">
      <formula>$F52="Modification"</formula>
    </cfRule>
    <cfRule type="expression" dxfId="138" priority="94">
      <formula>$F52="Création"</formula>
    </cfRule>
  </conditionalFormatting>
  <conditionalFormatting sqref="B48">
    <cfRule type="expression" dxfId="137" priority="95">
      <formula>$F52="Fermeture"</formula>
    </cfRule>
  </conditionalFormatting>
  <conditionalFormatting sqref="M53:M56">
    <cfRule type="expression" dxfId="136" priority="1">
      <formula>$C52="Option"</formula>
    </cfRule>
  </conditionalFormatting>
  <conditionalFormatting sqref="M53:M56">
    <cfRule type="expression" dxfId="135" priority="2">
      <formula>$F52="Modification"</formula>
    </cfRule>
    <cfRule type="expression" dxfId="134" priority="3">
      <formula>$F52="Création"</formula>
    </cfRule>
  </conditionalFormatting>
  <conditionalFormatting sqref="M53:M56">
    <cfRule type="expression" dxfId="133" priority="4">
      <formula>$F52="Fermeture"</formula>
    </cfRule>
  </conditionalFormatting>
  <dataValidations count="6">
    <dataValidation type="list" allowBlank="1" showInputMessage="1" showErrorMessage="1" sqref="F19:F306" xr:uid="{30697DA2-C6C6-4315-945B-9E629C0E14C5}">
      <formula1>List_Statut</formula1>
    </dataValidation>
    <dataValidation type="list" allowBlank="1" showInputMessage="1" showErrorMessage="1" sqref="C19:C306" xr:uid="{409539C7-ECB2-4ACC-860B-53A7F308A523}">
      <formula1>"UE, ECUE, BLOC, OPTION, Parcours Pédagogique"</formula1>
    </dataValidation>
    <dataValidation type="list" allowBlank="1" showInputMessage="1" showErrorMessage="1" sqref="H19:H306" xr:uid="{3D487B3F-3E2C-403B-A171-598173EC3CED}">
      <formula1>List_CNU</formula1>
    </dataValidation>
    <dataValidation type="list" allowBlank="1" showInputMessage="1" showErrorMessage="1" sqref="E19:E306" xr:uid="{CA8A7066-FD1E-40CF-9A84-600A1E66D253}">
      <formula1>List_Type</formula1>
    </dataValidation>
    <dataValidation type="list" allowBlank="1" showInputMessage="1" showErrorMessage="1" sqref="M19:M47 M49:M306" xr:uid="{86F1776A-58BE-4ACE-AE8F-4770A1F73705}">
      <formula1>List_Mutualisation</formula1>
    </dataValidation>
    <dataValidation type="list" allowBlank="1" showInputMessage="1" showErrorMessage="1" sqref="L19:L47 L49:L306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90" zoomScaleNormal="90" workbookViewId="0">
      <pane ySplit="18" topLeftCell="A19" activePane="bottomLeft" state="frozen"/>
      <selection pane="bottomLeft" activeCell="K51" sqref="K51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25.8554687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9.42578125" style="15" customWidth="1"/>
  </cols>
  <sheetData>
    <row r="1" spans="1:19">
      <c r="A1" s="114"/>
      <c r="B1" s="114"/>
      <c r="C1" s="114"/>
      <c r="D1" s="114"/>
      <c r="E1" s="114"/>
      <c r="F1" s="114"/>
      <c r="G1" s="114"/>
      <c r="H1" s="114"/>
      <c r="I1" s="114"/>
      <c r="J1" s="34"/>
    </row>
    <row r="2" spans="1:19">
      <c r="A2" s="114"/>
      <c r="B2" s="114"/>
      <c r="C2" s="114"/>
      <c r="D2" s="114"/>
      <c r="E2" s="114"/>
      <c r="F2" s="114"/>
      <c r="G2" s="114"/>
      <c r="H2" s="114"/>
      <c r="I2" s="114"/>
      <c r="J2" s="34"/>
    </row>
    <row r="3" spans="1:19">
      <c r="A3" s="114"/>
      <c r="B3" s="114"/>
      <c r="C3" s="114"/>
      <c r="D3" s="114"/>
      <c r="E3" s="114"/>
      <c r="F3" s="114"/>
      <c r="G3" s="114"/>
      <c r="H3" s="114"/>
      <c r="I3" s="114"/>
      <c r="J3" s="34"/>
    </row>
    <row r="4" spans="1:19">
      <c r="A4" s="114"/>
      <c r="B4" s="114"/>
      <c r="C4" s="114"/>
      <c r="D4" s="114"/>
      <c r="E4" s="114"/>
      <c r="F4" s="114"/>
      <c r="G4" s="114"/>
      <c r="H4" s="114"/>
      <c r="I4" s="114"/>
      <c r="J4" s="34"/>
    </row>
    <row r="5" spans="1:19">
      <c r="A5" s="114"/>
      <c r="B5" s="114"/>
      <c r="C5" s="114"/>
      <c r="D5" s="114"/>
      <c r="E5" s="114"/>
      <c r="F5" s="114"/>
      <c r="G5" s="114"/>
      <c r="H5" s="114"/>
      <c r="I5" s="114"/>
      <c r="J5" s="34"/>
    </row>
    <row r="6" spans="1:19">
      <c r="A6" s="114"/>
      <c r="B6" s="114"/>
      <c r="C6" s="114"/>
      <c r="D6" s="114"/>
      <c r="E6" s="114"/>
      <c r="F6" s="114"/>
      <c r="G6" s="114"/>
      <c r="H6" s="114"/>
      <c r="I6" s="114"/>
      <c r="J6" s="34"/>
    </row>
    <row r="7" spans="1:19" ht="14.45" customHeight="1">
      <c r="A7" s="149" t="s">
        <v>218</v>
      </c>
      <c r="B7" s="113" t="str">
        <f>'Fiche Générale'!B3</f>
        <v>Portail_LLAC</v>
      </c>
      <c r="C7" s="116" t="s">
        <v>312</v>
      </c>
      <c r="D7" s="116"/>
      <c r="E7" s="152">
        <f>'Fiche Générale'!B4</f>
        <v>0</v>
      </c>
      <c r="F7" s="153"/>
      <c r="G7" s="116" t="s">
        <v>313</v>
      </c>
      <c r="H7" s="113" t="str">
        <f>'Fiche Générale'!B5</f>
        <v>Humanités</v>
      </c>
      <c r="I7" s="113"/>
      <c r="J7" s="35"/>
      <c r="K7" s="20"/>
    </row>
    <row r="8" spans="1:19" ht="14.45" customHeight="1">
      <c r="A8" s="150"/>
      <c r="B8" s="113"/>
      <c r="C8" s="116"/>
      <c r="D8" s="116"/>
      <c r="E8" s="152"/>
      <c r="F8" s="153"/>
      <c r="G8" s="116"/>
      <c r="H8" s="113"/>
      <c r="I8" s="113"/>
      <c r="J8" s="35"/>
      <c r="K8" s="20"/>
    </row>
    <row r="9" spans="1:19" ht="14.45" customHeight="1">
      <c r="A9" s="150"/>
      <c r="B9" s="113"/>
      <c r="C9" s="116"/>
      <c r="D9" s="116"/>
      <c r="E9" s="152"/>
      <c r="F9" s="153"/>
      <c r="G9" s="116"/>
      <c r="H9" s="113"/>
      <c r="I9" s="113"/>
      <c r="J9" s="35"/>
      <c r="K9" s="20"/>
    </row>
    <row r="10" spans="1:19" ht="14.45" customHeight="1">
      <c r="A10" s="150"/>
      <c r="B10" s="113"/>
      <c r="C10" s="123" t="s">
        <v>221</v>
      </c>
      <c r="D10" s="123"/>
      <c r="E10" s="127" t="str">
        <f>'Fiche Générale'!B9</f>
        <v>Sciences de l'Antiquité</v>
      </c>
      <c r="F10" s="128"/>
      <c r="G10" s="128"/>
      <c r="H10" s="128"/>
      <c r="I10" s="129"/>
      <c r="J10" s="36"/>
      <c r="K10" s="20"/>
    </row>
    <row r="11" spans="1:19" ht="14.45" customHeight="1">
      <c r="A11" s="151"/>
      <c r="B11" s="113"/>
      <c r="C11" s="123"/>
      <c r="D11" s="123"/>
      <c r="E11" s="130"/>
      <c r="F11" s="131"/>
      <c r="G11" s="131"/>
      <c r="H11" s="131"/>
      <c r="I11" s="132"/>
      <c r="J11" s="36"/>
      <c r="K11" s="20"/>
    </row>
    <row r="12" spans="1:19">
      <c r="C12" s="15"/>
      <c r="I12" s="32"/>
      <c r="J12" s="32"/>
      <c r="M12" s="119" t="s">
        <v>314</v>
      </c>
      <c r="N12" s="120"/>
      <c r="O12" s="133"/>
      <c r="P12" s="119" t="s">
        <v>315</v>
      </c>
      <c r="Q12" s="120"/>
      <c r="R12" s="120"/>
      <c r="S12" s="133"/>
    </row>
    <row r="13" spans="1:19">
      <c r="A13" s="135" t="s">
        <v>222</v>
      </c>
      <c r="B13" s="137" t="str">
        <f>'S5 Maquette'!B13:B14</f>
        <v>3 ème Année de Licence</v>
      </c>
      <c r="C13" s="137"/>
      <c r="D13" s="135" t="s">
        <v>316</v>
      </c>
      <c r="E13" s="137">
        <f>'S5 Maquette'!E13:F14</f>
        <v>0</v>
      </c>
      <c r="F13" s="137"/>
      <c r="G13" s="137"/>
      <c r="I13" s="32"/>
      <c r="J13" s="32"/>
      <c r="M13" s="121"/>
      <c r="N13" s="122"/>
      <c r="O13" s="134"/>
      <c r="P13" s="121"/>
      <c r="Q13" s="122"/>
      <c r="R13" s="122"/>
      <c r="S13" s="134"/>
    </row>
    <row r="14" spans="1:19">
      <c r="A14" s="136"/>
      <c r="B14" s="137"/>
      <c r="C14" s="137"/>
      <c r="D14" s="136"/>
      <c r="E14" s="137"/>
      <c r="F14" s="137"/>
      <c r="G14" s="137"/>
      <c r="I14" s="32"/>
      <c r="J14" s="32"/>
      <c r="M14" s="115" t="s">
        <v>317</v>
      </c>
      <c r="N14" s="119" t="s">
        <v>318</v>
      </c>
      <c r="O14" s="133"/>
      <c r="P14" s="114"/>
      <c r="Q14" s="140"/>
      <c r="R14" s="143"/>
      <c r="S14" s="135"/>
    </row>
    <row r="15" spans="1:19">
      <c r="A15" s="135" t="s">
        <v>319</v>
      </c>
      <c r="B15" s="145" t="str">
        <f>'S5 Maquette'!B15:B16</f>
        <v>Semestre 5</v>
      </c>
      <c r="C15" s="146"/>
      <c r="D15" s="135" t="s">
        <v>320</v>
      </c>
      <c r="E15" s="137">
        <f>'S5 Maquette'!E15:F16</f>
        <v>0</v>
      </c>
      <c r="F15" s="137"/>
      <c r="G15" s="137"/>
      <c r="I15" s="32"/>
      <c r="J15" s="32"/>
      <c r="M15" s="115"/>
      <c r="N15" s="138"/>
      <c r="O15" s="139"/>
      <c r="P15" s="114"/>
      <c r="Q15" s="141"/>
      <c r="R15" s="143"/>
      <c r="S15" s="144"/>
    </row>
    <row r="16" spans="1:19">
      <c r="A16" s="136"/>
      <c r="B16" s="147"/>
      <c r="C16" s="148"/>
      <c r="D16" s="136"/>
      <c r="E16" s="137"/>
      <c r="F16" s="137"/>
      <c r="G16" s="137"/>
      <c r="I16" s="32"/>
      <c r="J16" s="32"/>
      <c r="M16" s="115"/>
      <c r="N16" s="138"/>
      <c r="O16" s="139"/>
      <c r="P16" s="114"/>
      <c r="Q16" s="141"/>
      <c r="R16" s="143"/>
      <c r="S16" s="144"/>
    </row>
    <row r="17" spans="1:20">
      <c r="L17" s="16"/>
      <c r="M17" s="115"/>
      <c r="N17" s="121"/>
      <c r="O17" s="134"/>
      <c r="P17" s="114"/>
      <c r="Q17" s="142"/>
      <c r="R17" s="143"/>
      <c r="S17" s="136"/>
    </row>
    <row r="18" spans="1:20" ht="59.45" customHeight="1">
      <c r="A18" s="3" t="s">
        <v>321</v>
      </c>
      <c r="B18" s="33" t="s">
        <v>322</v>
      </c>
      <c r="C18" s="3" t="s">
        <v>5</v>
      </c>
      <c r="D18" s="3" t="s">
        <v>323</v>
      </c>
      <c r="E18" s="3" t="s">
        <v>324</v>
      </c>
      <c r="F18" s="3" t="s">
        <v>325</v>
      </c>
      <c r="G18" s="3" t="s">
        <v>326</v>
      </c>
      <c r="H18" s="3" t="s">
        <v>327</v>
      </c>
      <c r="I18" s="3" t="s">
        <v>328</v>
      </c>
      <c r="J18" s="3" t="s">
        <v>329</v>
      </c>
      <c r="K18" s="3" t="s">
        <v>330</v>
      </c>
      <c r="L18" s="3" t="s">
        <v>331</v>
      </c>
      <c r="M18" s="3" t="s">
        <v>332</v>
      </c>
      <c r="N18" s="3" t="s">
        <v>322</v>
      </c>
      <c r="O18" s="3" t="s">
        <v>333</v>
      </c>
      <c r="P18" s="3" t="s">
        <v>334</v>
      </c>
      <c r="Q18" s="3" t="s">
        <v>322</v>
      </c>
      <c r="R18" s="3" t="s">
        <v>333</v>
      </c>
      <c r="S18" s="4" t="s">
        <v>335</v>
      </c>
      <c r="T18" s="4" t="s">
        <v>336</v>
      </c>
    </row>
    <row r="19" spans="1:20" ht="30.6" customHeight="1">
      <c r="A19" s="51" t="str">
        <f>'S5 Maquette'!B19</f>
        <v xml:space="preserve">UE Competences transversales 5 </v>
      </c>
      <c r="B19" s="52" t="str">
        <f>'S5 Maquette'!C19</f>
        <v>UE</v>
      </c>
      <c r="C19" s="53">
        <f>'S5 Maquette'!F19</f>
        <v>0</v>
      </c>
      <c r="D19" s="54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8"/>
    </row>
    <row r="20" spans="1:20" ht="30.6" customHeight="1">
      <c r="A20" s="51" t="str">
        <f>'S5 Maquette'!B20</f>
        <v>Competences numeriques 3</v>
      </c>
      <c r="B20" s="52" t="str">
        <f>'S5 Maquette'!C20</f>
        <v>ECUE</v>
      </c>
      <c r="C20" s="53">
        <f>'S5 Maquette'!F20</f>
        <v>0</v>
      </c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8"/>
    </row>
    <row r="21" spans="1:20" ht="30.6" customHeight="1">
      <c r="A21" s="51" t="str">
        <f>'S5 Maquette'!B21</f>
        <v xml:space="preserve">Competences informationnelles 3 </v>
      </c>
      <c r="B21" s="52" t="str">
        <f>'S5 Maquette'!C21</f>
        <v>ECUE</v>
      </c>
      <c r="C21" s="53">
        <f>'S5 Maquette'!F21</f>
        <v>0</v>
      </c>
      <c r="D21" s="54"/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8"/>
    </row>
    <row r="22" spans="1:20" ht="30.6" customHeight="1">
      <c r="A22" s="51" t="str">
        <f>'S5 Maquette'!B22</f>
        <v xml:space="preserve">Langue vivante-5 </v>
      </c>
      <c r="B22" s="52" t="str">
        <f>'S5 Maquette'!C22</f>
        <v>BLOC</v>
      </c>
      <c r="C22" s="53">
        <f>'S5 Maquette'!F22</f>
        <v>0</v>
      </c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8"/>
    </row>
    <row r="23" spans="1:20" ht="30.6" customHeight="1">
      <c r="A23" s="51" t="str">
        <f>'S5 Maquette'!B23</f>
        <v>Min 1 Max 1</v>
      </c>
      <c r="B23" s="52" t="str">
        <f>'S5 Maquette'!C23</f>
        <v>OPTION</v>
      </c>
      <c r="C23" s="53"/>
      <c r="D23" s="54"/>
      <c r="E23" s="54"/>
      <c r="F23" s="54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8"/>
    </row>
    <row r="24" spans="1:20" ht="30.6" customHeight="1">
      <c r="A24" s="51" t="str">
        <f>'S5 Maquette'!B24</f>
        <v xml:space="preserve">Anglais 5 </v>
      </c>
      <c r="B24" s="52" t="str">
        <f>'S5 Maquette'!C24</f>
        <v>ECUE</v>
      </c>
      <c r="C24" s="53"/>
      <c r="D24" s="54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8"/>
    </row>
    <row r="25" spans="1:20" ht="30.6" customHeight="1">
      <c r="A25" s="51" t="str">
        <f>'S5 Maquette'!B25</f>
        <v xml:space="preserve">Espagnol 5 </v>
      </c>
      <c r="B25" s="52" t="str">
        <f>'S5 Maquette'!C25</f>
        <v>ECUE</v>
      </c>
      <c r="C25" s="53">
        <f>'S5 Maquette'!F25</f>
        <v>0</v>
      </c>
      <c r="D25" s="54"/>
      <c r="E25" s="54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8"/>
    </row>
    <row r="26" spans="1:20" ht="30.6" customHeight="1">
      <c r="A26" s="51" t="str">
        <f>'S5 Maquette'!B26</f>
        <v xml:space="preserve">Italien 5 </v>
      </c>
      <c r="B26" s="52" t="str">
        <f>'S5 Maquette'!C26</f>
        <v>ECUE</v>
      </c>
      <c r="C26" s="53">
        <f>'S5 Maquette'!F26</f>
        <v>0</v>
      </c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8"/>
    </row>
    <row r="27" spans="1:20" ht="30.6" customHeight="1">
      <c r="A27" s="40" t="str">
        <f>'S5 Maquette'!B27</f>
        <v>Langues et civilisations</v>
      </c>
      <c r="B27" s="40" t="str">
        <f>'S5 Maquette'!C27</f>
        <v>UE</v>
      </c>
      <c r="C27" s="39">
        <f>'S5 Maquette'!F27</f>
        <v>0</v>
      </c>
      <c r="D27" s="6">
        <v>1</v>
      </c>
      <c r="E27" s="6" t="s">
        <v>337</v>
      </c>
      <c r="F27" s="6"/>
      <c r="G27" s="37" t="s">
        <v>337</v>
      </c>
      <c r="H27" s="37" t="s">
        <v>337</v>
      </c>
      <c r="I27" s="37" t="s">
        <v>337</v>
      </c>
      <c r="J27" s="37"/>
      <c r="K27" s="80"/>
      <c r="L27" s="80"/>
      <c r="M27" s="80"/>
      <c r="N27" s="80"/>
      <c r="O27" s="80"/>
      <c r="P27" s="80"/>
      <c r="Q27" s="80"/>
      <c r="R27" s="80"/>
      <c r="S27" s="80"/>
      <c r="T27" s="42"/>
    </row>
    <row r="28" spans="1:20" ht="30.6" customHeight="1">
      <c r="A28" s="40" t="str">
        <f>'S5 Maquette'!B28</f>
        <v xml:space="preserve">Latin (épopée romaine) : </v>
      </c>
      <c r="B28" s="40" t="str">
        <f>'S5 Maquette'!C28</f>
        <v>ECUE</v>
      </c>
      <c r="C28" s="39">
        <f>'S5 Maquette'!F28</f>
        <v>0</v>
      </c>
      <c r="D28" s="6">
        <v>1</v>
      </c>
      <c r="E28" s="6" t="s">
        <v>337</v>
      </c>
      <c r="F28" s="6"/>
      <c r="G28" s="37" t="s">
        <v>337</v>
      </c>
      <c r="H28" s="37" t="s">
        <v>337</v>
      </c>
      <c r="I28" s="37" t="s">
        <v>337</v>
      </c>
      <c r="J28" s="37"/>
      <c r="K28" s="80"/>
      <c r="L28" s="80"/>
      <c r="M28" s="80"/>
      <c r="N28" s="80"/>
      <c r="O28" s="80"/>
      <c r="P28" s="80"/>
      <c r="Q28" s="80"/>
      <c r="R28" s="80"/>
      <c r="S28" s="80"/>
      <c r="T28" s="42"/>
    </row>
    <row r="29" spans="1:20" ht="30.6" customHeight="1">
      <c r="A29" s="40" t="str">
        <f>'S5 Maquette'!B29</f>
        <v>1 niveau au choix</v>
      </c>
      <c r="B29" s="40" t="str">
        <f>'S5 Maquette'!C29</f>
        <v>OPTION</v>
      </c>
      <c r="C29" s="39">
        <f>'S5 Maquette'!F29</f>
        <v>0</v>
      </c>
      <c r="D29" s="6"/>
      <c r="E29" s="6"/>
      <c r="F29" s="6"/>
      <c r="G29" s="37"/>
      <c r="H29" s="37"/>
      <c r="I29" s="37"/>
      <c r="J29" s="37"/>
      <c r="K29" s="80"/>
      <c r="L29" s="80"/>
      <c r="M29" s="80"/>
      <c r="N29" s="80"/>
      <c r="O29" s="80"/>
      <c r="P29" s="80"/>
      <c r="Q29" s="80"/>
      <c r="R29" s="80"/>
      <c r="S29" s="80"/>
      <c r="T29" s="42"/>
    </row>
    <row r="30" spans="1:20" ht="30.6" customHeight="1">
      <c r="A30" s="40" t="str">
        <f>'S5 Maquette'!B30</f>
        <v>niveau 1</v>
      </c>
      <c r="B30" s="40" t="str">
        <f>'S5 Maquette'!C30</f>
        <v>ECUE</v>
      </c>
      <c r="C30" s="39">
        <f>'S5 Maquette'!F30</f>
        <v>0</v>
      </c>
      <c r="D30" s="6">
        <v>1</v>
      </c>
      <c r="E30" s="6" t="s">
        <v>337</v>
      </c>
      <c r="F30" s="6"/>
      <c r="G30" s="37" t="s">
        <v>337</v>
      </c>
      <c r="H30" s="37" t="s">
        <v>337</v>
      </c>
      <c r="I30" s="37" t="s">
        <v>337</v>
      </c>
      <c r="J30" s="37"/>
      <c r="K30" s="80"/>
      <c r="L30" s="80"/>
      <c r="M30" s="80"/>
      <c r="N30" s="80"/>
      <c r="O30" s="80"/>
      <c r="P30" s="80"/>
      <c r="Q30" s="80"/>
      <c r="R30" s="80"/>
      <c r="S30" s="80"/>
      <c r="T30" s="42"/>
    </row>
    <row r="31" spans="1:20" ht="30.6" customHeight="1">
      <c r="A31" s="40" t="str">
        <f>'S5 Maquette'!B31</f>
        <v>niveau 3</v>
      </c>
      <c r="B31" s="40" t="str">
        <f>'S5 Maquette'!C31</f>
        <v>ECUE</v>
      </c>
      <c r="C31" s="39">
        <f>'S5 Maquette'!F31</f>
        <v>0</v>
      </c>
      <c r="D31" s="6">
        <v>1</v>
      </c>
      <c r="E31" s="6" t="s">
        <v>337</v>
      </c>
      <c r="F31" s="6"/>
      <c r="G31" s="37" t="s">
        <v>337</v>
      </c>
      <c r="H31" s="37" t="s">
        <v>337</v>
      </c>
      <c r="I31" s="37" t="s">
        <v>337</v>
      </c>
      <c r="J31" s="37"/>
      <c r="K31" s="80"/>
      <c r="L31" s="80"/>
      <c r="M31" s="80"/>
      <c r="N31" s="80"/>
      <c r="O31" s="80"/>
      <c r="P31" s="80"/>
      <c r="Q31" s="80"/>
      <c r="R31" s="80"/>
      <c r="S31" s="80"/>
      <c r="T31" s="42"/>
    </row>
    <row r="32" spans="1:20" ht="30.6" customHeight="1">
      <c r="A32" s="40" t="str">
        <f>'S5 Maquette'!B32</f>
        <v>niveau 5</v>
      </c>
      <c r="B32" s="40" t="str">
        <f>'S5 Maquette'!C32</f>
        <v>ECUE</v>
      </c>
      <c r="C32" s="39">
        <f>'S5 Maquette'!F32</f>
        <v>0</v>
      </c>
      <c r="D32" s="6">
        <v>1</v>
      </c>
      <c r="E32" s="6" t="s">
        <v>337</v>
      </c>
      <c r="F32" s="6"/>
      <c r="G32" s="37" t="s">
        <v>337</v>
      </c>
      <c r="H32" s="37" t="s">
        <v>337</v>
      </c>
      <c r="I32" s="37" t="s">
        <v>337</v>
      </c>
      <c r="J32" s="37"/>
      <c r="K32" s="80"/>
      <c r="L32" s="80"/>
      <c r="M32" s="80"/>
      <c r="N32" s="80"/>
      <c r="O32" s="80"/>
      <c r="P32" s="80"/>
      <c r="Q32" s="80"/>
      <c r="R32" s="80"/>
      <c r="S32" s="80"/>
      <c r="T32" s="42"/>
    </row>
    <row r="33" spans="1:20" ht="30.6" customHeight="1">
      <c r="A33" s="40" t="str">
        <f>'S5 Maquette'!B33</f>
        <v>Grec  (aventure grecque)</v>
      </c>
      <c r="B33" s="40" t="str">
        <f>'S5 Maquette'!C33</f>
        <v>ECUE</v>
      </c>
      <c r="C33" s="39">
        <f>'S5 Maquette'!F33</f>
        <v>0</v>
      </c>
      <c r="D33" s="6">
        <v>1</v>
      </c>
      <c r="E33" s="6" t="s">
        <v>337</v>
      </c>
      <c r="F33" s="6"/>
      <c r="G33" s="37" t="s">
        <v>337</v>
      </c>
      <c r="H33" s="37" t="s">
        <v>337</v>
      </c>
      <c r="I33" s="37" t="s">
        <v>337</v>
      </c>
      <c r="J33" s="37"/>
      <c r="K33" s="80"/>
      <c r="L33" s="80"/>
      <c r="M33" s="80"/>
      <c r="N33" s="80"/>
      <c r="O33" s="80"/>
      <c r="P33" s="80"/>
      <c r="Q33" s="80"/>
      <c r="R33" s="80"/>
      <c r="S33" s="80"/>
      <c r="T33" s="42"/>
    </row>
    <row r="34" spans="1:20" ht="30.6" customHeight="1">
      <c r="A34" s="40" t="str">
        <f>'S5 Maquette'!B34</f>
        <v>1 niveau au choix</v>
      </c>
      <c r="B34" s="40" t="str">
        <f>'S5 Maquette'!C34</f>
        <v>OPTION</v>
      </c>
      <c r="C34" s="39">
        <f>'S5 Maquette'!F34</f>
        <v>0</v>
      </c>
      <c r="D34" s="6"/>
      <c r="E34" s="6"/>
      <c r="F34" s="6"/>
      <c r="G34" s="37"/>
      <c r="H34" s="37"/>
      <c r="I34" s="37"/>
      <c r="J34" s="37"/>
      <c r="K34" s="80"/>
      <c r="L34" s="80"/>
      <c r="M34" s="80"/>
      <c r="N34" s="80"/>
      <c r="O34" s="80"/>
      <c r="P34" s="80"/>
      <c r="Q34" s="80"/>
      <c r="R34" s="80"/>
      <c r="S34" s="80"/>
      <c r="T34" s="42"/>
    </row>
    <row r="35" spans="1:20" ht="30.6" customHeight="1">
      <c r="A35" s="40" t="str">
        <f>'S5 Maquette'!B35</f>
        <v>niveau 1</v>
      </c>
      <c r="B35" s="40" t="str">
        <f>'S5 Maquette'!C35</f>
        <v>ECUE</v>
      </c>
      <c r="C35" s="39">
        <f>'S5 Maquette'!F35</f>
        <v>0</v>
      </c>
      <c r="D35" s="6">
        <v>1</v>
      </c>
      <c r="E35" s="6" t="s">
        <v>337</v>
      </c>
      <c r="F35" s="6"/>
      <c r="G35" s="37" t="s">
        <v>337</v>
      </c>
      <c r="H35" s="37" t="s">
        <v>337</v>
      </c>
      <c r="I35" s="37" t="s">
        <v>337</v>
      </c>
      <c r="J35" s="37"/>
      <c r="K35" s="80"/>
      <c r="L35" s="80"/>
      <c r="M35" s="80"/>
      <c r="N35" s="80"/>
      <c r="O35" s="80"/>
      <c r="P35" s="80"/>
      <c r="Q35" s="80"/>
      <c r="R35" s="80"/>
      <c r="S35" s="80"/>
      <c r="T35" s="42"/>
    </row>
    <row r="36" spans="1:20" ht="30.6" customHeight="1">
      <c r="A36" s="40" t="str">
        <f>'S5 Maquette'!B36</f>
        <v>niveau 3</v>
      </c>
      <c r="B36" s="40" t="str">
        <f>'S5 Maquette'!C36</f>
        <v>ECUE</v>
      </c>
      <c r="C36" s="39">
        <f>'S5 Maquette'!F36</f>
        <v>0</v>
      </c>
      <c r="D36" s="6">
        <v>1</v>
      </c>
      <c r="E36" s="6" t="s">
        <v>337</v>
      </c>
      <c r="F36" s="6"/>
      <c r="G36" s="37" t="s">
        <v>337</v>
      </c>
      <c r="H36" s="37" t="s">
        <v>337</v>
      </c>
      <c r="I36" s="37" t="s">
        <v>337</v>
      </c>
      <c r="J36" s="37"/>
      <c r="K36" s="80"/>
      <c r="L36" s="80"/>
      <c r="M36" s="80"/>
      <c r="N36" s="80"/>
      <c r="O36" s="80"/>
      <c r="P36" s="80"/>
      <c r="Q36" s="80"/>
      <c r="R36" s="80"/>
      <c r="S36" s="80"/>
      <c r="T36" s="42"/>
    </row>
    <row r="37" spans="1:20" ht="30.6" customHeight="1">
      <c r="A37" s="40" t="str">
        <f>'S5 Maquette'!B37</f>
        <v>niveau 5</v>
      </c>
      <c r="B37" s="40" t="str">
        <f>'S5 Maquette'!C37</f>
        <v>ECUE</v>
      </c>
      <c r="C37" s="39">
        <f>'S5 Maquette'!F37</f>
        <v>0</v>
      </c>
      <c r="D37" s="6">
        <v>1</v>
      </c>
      <c r="E37" s="6" t="s">
        <v>337</v>
      </c>
      <c r="F37" s="6"/>
      <c r="G37" s="37" t="s">
        <v>337</v>
      </c>
      <c r="H37" s="37" t="s">
        <v>337</v>
      </c>
      <c r="I37" s="37" t="s">
        <v>337</v>
      </c>
      <c r="J37" s="37"/>
      <c r="K37" s="80"/>
      <c r="L37" s="80"/>
      <c r="M37" s="80"/>
      <c r="N37" s="80"/>
      <c r="O37" s="80"/>
      <c r="P37" s="80"/>
      <c r="Q37" s="80"/>
      <c r="R37" s="80"/>
      <c r="S37" s="80"/>
      <c r="T37" s="42"/>
    </row>
    <row r="38" spans="1:20" ht="30.6" customHeight="1">
      <c r="A38" s="40" t="str">
        <f>'S5 Maquette'!B38</f>
        <v>Mondes anciens</v>
      </c>
      <c r="B38" s="40" t="str">
        <f>'S5 Maquette'!C38</f>
        <v>UE</v>
      </c>
      <c r="C38" s="39">
        <f>'S5 Maquette'!F38</f>
        <v>0</v>
      </c>
      <c r="D38" s="6">
        <v>1</v>
      </c>
      <c r="E38" s="6" t="s">
        <v>337</v>
      </c>
      <c r="F38" s="6"/>
      <c r="G38" s="37" t="s">
        <v>337</v>
      </c>
      <c r="H38" s="37" t="s">
        <v>337</v>
      </c>
      <c r="I38" s="37" t="s">
        <v>337</v>
      </c>
      <c r="J38" s="37"/>
      <c r="K38" s="80"/>
      <c r="L38" s="80"/>
      <c r="M38" s="80"/>
      <c r="N38" s="80"/>
      <c r="O38" s="80"/>
      <c r="P38" s="80"/>
      <c r="Q38" s="80"/>
      <c r="R38" s="80"/>
      <c r="S38" s="80"/>
      <c r="T38" s="42"/>
    </row>
    <row r="39" spans="1:20" ht="30.6" customHeight="1">
      <c r="A39" s="40" t="str">
        <f>'S5 Maquette'!B39</f>
        <v>Mondes anciens</v>
      </c>
      <c r="B39" s="40" t="str">
        <f>'S5 Maquette'!C39</f>
        <v>ECUE</v>
      </c>
      <c r="C39" s="39">
        <f>'S5 Maquette'!F39</f>
        <v>0</v>
      </c>
      <c r="D39" s="6">
        <v>1</v>
      </c>
      <c r="E39" s="6" t="s">
        <v>337</v>
      </c>
      <c r="F39" s="6"/>
      <c r="G39" s="37" t="s">
        <v>337</v>
      </c>
      <c r="H39" s="37" t="s">
        <v>337</v>
      </c>
      <c r="I39" s="37" t="s">
        <v>337</v>
      </c>
      <c r="J39" s="37"/>
      <c r="K39" s="80"/>
      <c r="L39" s="80"/>
      <c r="M39" s="80"/>
      <c r="N39" s="80"/>
      <c r="O39" s="80"/>
      <c r="P39" s="80"/>
      <c r="Q39" s="80"/>
      <c r="R39" s="80"/>
      <c r="S39" s="80"/>
      <c r="T39" s="42"/>
    </row>
    <row r="40" spans="1:20" ht="30.6" customHeight="1">
      <c r="A40" s="40" t="str">
        <f>'S5 Maquette'!B40</f>
        <v>Mondes anciens</v>
      </c>
      <c r="B40" s="40" t="str">
        <f>'S5 Maquette'!C40</f>
        <v>ECUE</v>
      </c>
      <c r="C40" s="39">
        <f>'S5 Maquette'!F40</f>
        <v>0</v>
      </c>
      <c r="D40" s="6">
        <v>1</v>
      </c>
      <c r="E40" s="6" t="s">
        <v>337</v>
      </c>
      <c r="F40" s="6"/>
      <c r="G40" s="37" t="s">
        <v>337</v>
      </c>
      <c r="H40" s="37" t="s">
        <v>337</v>
      </c>
      <c r="I40" s="37" t="s">
        <v>337</v>
      </c>
      <c r="J40" s="37"/>
      <c r="K40" s="80"/>
      <c r="L40" s="80"/>
      <c r="M40" s="80"/>
      <c r="N40" s="80"/>
      <c r="O40" s="80"/>
      <c r="P40" s="80"/>
      <c r="Q40" s="80"/>
      <c r="R40" s="80"/>
      <c r="S40" s="80"/>
      <c r="T40" s="42"/>
    </row>
    <row r="41" spans="1:20" ht="30.6" customHeight="1">
      <c r="A41" s="40" t="str">
        <f>'S5 Maquette'!B41</f>
        <v>Histoire ancienne et philosophie</v>
      </c>
      <c r="B41" s="40" t="str">
        <f>'S5 Maquette'!C41</f>
        <v>UE</v>
      </c>
      <c r="C41" s="39">
        <f>'S5 Maquette'!F41</f>
        <v>0</v>
      </c>
      <c r="D41" s="6">
        <v>1</v>
      </c>
      <c r="E41" s="6" t="s">
        <v>337</v>
      </c>
      <c r="F41" s="6"/>
      <c r="G41" s="37" t="s">
        <v>337</v>
      </c>
      <c r="H41" s="37" t="s">
        <v>337</v>
      </c>
      <c r="I41" s="37" t="s">
        <v>337</v>
      </c>
      <c r="J41" s="37"/>
      <c r="K41" s="80"/>
      <c r="L41" s="80"/>
      <c r="M41" s="80"/>
      <c r="N41" s="80"/>
      <c r="O41" s="80"/>
      <c r="P41" s="80"/>
      <c r="Q41" s="80"/>
      <c r="R41" s="80"/>
      <c r="S41" s="80"/>
      <c r="T41" s="42"/>
    </row>
    <row r="42" spans="1:20" ht="30.6" customHeight="1">
      <c r="A42" s="40" t="str">
        <f>'S5 Maquette'!B43</f>
        <v>1 UE au choix</v>
      </c>
      <c r="B42" s="40" t="str">
        <f>'S5 Maquette'!C43</f>
        <v>OPTION</v>
      </c>
      <c r="C42" s="39">
        <f>'S5 Maquette'!F43</f>
        <v>0</v>
      </c>
      <c r="D42" s="6"/>
      <c r="E42" s="6"/>
      <c r="F42" s="6"/>
      <c r="G42" s="37"/>
      <c r="H42" s="37"/>
      <c r="I42" s="37"/>
      <c r="J42" s="37"/>
      <c r="K42" s="80"/>
      <c r="L42" s="80"/>
      <c r="M42" s="80"/>
      <c r="N42" s="80"/>
      <c r="O42" s="80"/>
      <c r="P42" s="80"/>
      <c r="Q42" s="80"/>
      <c r="R42" s="80"/>
      <c r="S42" s="80"/>
      <c r="T42" s="42"/>
    </row>
    <row r="43" spans="1:20" ht="30.6" customHeight="1">
      <c r="A43" s="40" t="str">
        <f>'S5 Maquette'!B44</f>
        <v>Histoire ancienne (L2)</v>
      </c>
      <c r="B43" s="40" t="str">
        <f>'S5 Maquette'!C44</f>
        <v>UE</v>
      </c>
      <c r="C43" s="39">
        <f>'S5 Maquette'!F44</f>
        <v>0</v>
      </c>
      <c r="D43" s="6">
        <v>1</v>
      </c>
      <c r="E43" s="6" t="s">
        <v>337</v>
      </c>
      <c r="F43" s="6"/>
      <c r="G43" s="37" t="s">
        <v>337</v>
      </c>
      <c r="H43" s="37" t="s">
        <v>337</v>
      </c>
      <c r="I43" s="37" t="s">
        <v>337</v>
      </c>
      <c r="J43" s="37"/>
      <c r="K43" s="80"/>
      <c r="L43" s="80"/>
      <c r="M43" s="80"/>
      <c r="N43" s="80"/>
      <c r="O43" s="80"/>
      <c r="P43" s="80"/>
      <c r="Q43" s="80"/>
      <c r="R43" s="80"/>
      <c r="S43" s="80"/>
      <c r="T43" s="42"/>
    </row>
    <row r="44" spans="1:20" ht="30.6" customHeight="1">
      <c r="A44" s="40" t="str">
        <f>'S5 Maquette'!B45</f>
        <v>Histoire ancienne (L3)</v>
      </c>
      <c r="B44" s="40" t="str">
        <f>'S5 Maquette'!C45</f>
        <v>UE</v>
      </c>
      <c r="C44" s="39">
        <f>'S5 Maquette'!F45</f>
        <v>0</v>
      </c>
      <c r="D44" s="6">
        <v>1</v>
      </c>
      <c r="E44" s="6" t="s">
        <v>337</v>
      </c>
      <c r="F44" s="6"/>
      <c r="G44" s="37" t="s">
        <v>337</v>
      </c>
      <c r="H44" s="37" t="s">
        <v>337</v>
      </c>
      <c r="I44" s="37" t="s">
        <v>337</v>
      </c>
      <c r="J44" s="37"/>
      <c r="K44" s="80"/>
      <c r="L44" s="80"/>
      <c r="M44" s="80"/>
      <c r="N44" s="80"/>
      <c r="O44" s="80"/>
      <c r="P44" s="80"/>
      <c r="Q44" s="80"/>
      <c r="R44" s="80"/>
      <c r="S44" s="80"/>
      <c r="T44" s="42"/>
    </row>
    <row r="45" spans="1:20" ht="30.6" customHeight="1">
      <c r="A45" s="40" t="str">
        <f>'S5 Maquette'!B46</f>
        <v>Philosophie</v>
      </c>
      <c r="B45" s="40" t="str">
        <f>'S5 Maquette'!C46</f>
        <v>ECUE</v>
      </c>
      <c r="C45" s="39">
        <f>'S5 Maquette'!F46</f>
        <v>0</v>
      </c>
      <c r="D45" s="6">
        <v>1</v>
      </c>
      <c r="E45" s="6" t="s">
        <v>337</v>
      </c>
      <c r="F45" s="6"/>
      <c r="G45" s="37" t="s">
        <v>337</v>
      </c>
      <c r="H45" s="37" t="s">
        <v>337</v>
      </c>
      <c r="I45" s="37" t="s">
        <v>337</v>
      </c>
      <c r="J45" s="37"/>
      <c r="K45" s="80"/>
      <c r="L45" s="80"/>
      <c r="M45" s="80"/>
      <c r="N45" s="80"/>
      <c r="O45" s="80"/>
      <c r="P45" s="80"/>
      <c r="Q45" s="80"/>
      <c r="R45" s="80"/>
      <c r="S45" s="80"/>
      <c r="T45" s="42"/>
    </row>
    <row r="46" spans="1:20" ht="30.6" customHeight="1">
      <c r="A46" s="40" t="str">
        <f>'S5 Maquette'!B48</f>
        <v>Linguistique</v>
      </c>
      <c r="B46" s="40" t="str">
        <f>'S5 Maquette'!C48</f>
        <v>UE</v>
      </c>
      <c r="C46" s="39">
        <f>'S5 Maquette'!F48</f>
        <v>0</v>
      </c>
      <c r="D46" s="6">
        <v>1</v>
      </c>
      <c r="E46" s="6" t="s">
        <v>337</v>
      </c>
      <c r="F46" s="6"/>
      <c r="G46" s="37" t="s">
        <v>337</v>
      </c>
      <c r="H46" s="37" t="s">
        <v>337</v>
      </c>
      <c r="I46" s="37" t="s">
        <v>337</v>
      </c>
      <c r="J46" s="37"/>
      <c r="K46" s="80"/>
      <c r="L46" s="80"/>
      <c r="M46" s="80"/>
      <c r="N46" s="80"/>
      <c r="O46" s="80"/>
      <c r="P46" s="80"/>
      <c r="Q46" s="80"/>
      <c r="R46" s="80"/>
      <c r="S46" s="80"/>
      <c r="T46" s="42"/>
    </row>
    <row r="47" spans="1:20" ht="30.6" customHeight="1">
      <c r="A47" s="40" t="str">
        <f>'S5 Maquette'!B51</f>
        <v>1 langue au choix</v>
      </c>
      <c r="B47" s="40" t="str">
        <f>'S5 Maquette'!C51</f>
        <v>OPTION</v>
      </c>
      <c r="C47" s="39">
        <f>'S5 Maquette'!F51</f>
        <v>0</v>
      </c>
      <c r="D47" s="6"/>
      <c r="E47" s="6"/>
      <c r="F47" s="6"/>
      <c r="G47" s="37"/>
      <c r="H47" s="37"/>
      <c r="I47" s="37"/>
      <c r="J47" s="37"/>
      <c r="K47" s="80"/>
      <c r="L47" s="80"/>
      <c r="M47" s="80"/>
      <c r="N47" s="80"/>
      <c r="O47" s="80"/>
      <c r="P47" s="80"/>
      <c r="Q47" s="80"/>
      <c r="R47" s="80"/>
      <c r="S47" s="80"/>
      <c r="T47" s="42"/>
    </row>
    <row r="48" spans="1:20" ht="30.6" customHeight="1">
      <c r="A48" s="40" t="str">
        <f>'S5 Maquette'!B52</f>
        <v>Italien (niveau B1/B2 requis)</v>
      </c>
      <c r="B48" s="40" t="str">
        <f>'S5 Maquette'!C52</f>
        <v>UE</v>
      </c>
      <c r="C48" s="39">
        <f>'S5 Maquette'!F52</f>
        <v>0</v>
      </c>
      <c r="D48" s="6">
        <v>1</v>
      </c>
      <c r="E48" s="6" t="s">
        <v>337</v>
      </c>
      <c r="F48" s="6"/>
      <c r="G48" s="37" t="s">
        <v>337</v>
      </c>
      <c r="H48" s="37" t="s">
        <v>337</v>
      </c>
      <c r="I48" s="37" t="s">
        <v>337</v>
      </c>
      <c r="J48" s="37"/>
      <c r="K48" s="80"/>
      <c r="L48" s="80"/>
      <c r="M48" s="80"/>
      <c r="N48" s="80"/>
      <c r="O48" s="80"/>
      <c r="P48" s="80"/>
      <c r="Q48" s="80"/>
      <c r="R48" s="80"/>
      <c r="S48" s="80"/>
      <c r="T48" s="42"/>
    </row>
    <row r="49" spans="1:20" ht="30.6" customHeight="1">
      <c r="A49" s="40" t="str">
        <f>'S5 Maquette'!B53</f>
        <v>Langue et linguistique</v>
      </c>
      <c r="B49" s="40" t="str">
        <f>'S5 Maquette'!C53</f>
        <v>ECUE</v>
      </c>
      <c r="C49" s="39">
        <f>'S5 Maquette'!F53</f>
        <v>0</v>
      </c>
      <c r="D49" s="37">
        <v>1</v>
      </c>
      <c r="E49" s="37" t="s">
        <v>337</v>
      </c>
      <c r="F49" s="37"/>
      <c r="G49" s="37" t="s">
        <v>337</v>
      </c>
      <c r="H49" s="37" t="s">
        <v>337</v>
      </c>
      <c r="I49" s="37" t="s">
        <v>337</v>
      </c>
      <c r="J49" s="37"/>
      <c r="K49" s="80"/>
      <c r="L49" s="80"/>
      <c r="M49" s="80"/>
      <c r="N49" s="80"/>
      <c r="O49" s="80"/>
      <c r="P49" s="80"/>
      <c r="Q49" s="80"/>
      <c r="R49" s="80"/>
      <c r="S49" s="80"/>
      <c r="T49" s="42"/>
    </row>
    <row r="50" spans="1:20" ht="30.6" customHeight="1">
      <c r="A50" s="40" t="str">
        <f>'S5 Maquette'!B54</f>
        <v>Littérature A</v>
      </c>
      <c r="B50" s="40" t="str">
        <f>'S5 Maquette'!C54</f>
        <v>ECUE</v>
      </c>
      <c r="C50" s="39">
        <f>'S5 Maquette'!F54</f>
        <v>0</v>
      </c>
      <c r="D50" s="37">
        <v>1</v>
      </c>
      <c r="E50" s="37" t="s">
        <v>337</v>
      </c>
      <c r="F50" s="37"/>
      <c r="G50" s="37" t="s">
        <v>337</v>
      </c>
      <c r="H50" s="37" t="s">
        <v>337</v>
      </c>
      <c r="I50" s="37" t="s">
        <v>337</v>
      </c>
      <c r="J50" s="37"/>
      <c r="K50" s="80"/>
      <c r="L50" s="80"/>
      <c r="M50" s="80"/>
      <c r="N50" s="80"/>
      <c r="O50" s="80"/>
      <c r="P50" s="80"/>
      <c r="Q50" s="80"/>
      <c r="R50" s="80"/>
      <c r="S50" s="80"/>
      <c r="T50" s="42"/>
    </row>
    <row r="51" spans="1:20" ht="30.6" customHeight="1">
      <c r="A51" s="40" t="str">
        <f>'S5 Maquette'!B55</f>
        <v>Civilisation A</v>
      </c>
      <c r="B51" s="40" t="str">
        <f>'S5 Maquette'!C55</f>
        <v>ECUE</v>
      </c>
      <c r="C51" s="39">
        <f>'S5 Maquette'!F55</f>
        <v>0</v>
      </c>
      <c r="D51" s="37">
        <v>1</v>
      </c>
      <c r="E51" s="37" t="s">
        <v>337</v>
      </c>
      <c r="F51" s="37"/>
      <c r="G51" s="37" t="s">
        <v>337</v>
      </c>
      <c r="H51" s="37" t="s">
        <v>337</v>
      </c>
      <c r="I51" s="37" t="s">
        <v>337</v>
      </c>
      <c r="J51" s="37"/>
      <c r="K51" s="80"/>
      <c r="L51" s="80"/>
      <c r="M51" s="80"/>
      <c r="N51" s="80"/>
      <c r="O51" s="80"/>
      <c r="P51" s="80"/>
      <c r="Q51" s="80"/>
      <c r="R51" s="80"/>
      <c r="S51" s="80"/>
      <c r="T51" s="42"/>
    </row>
    <row r="52" spans="1:20" ht="30.6" customHeight="1">
      <c r="A52" s="40" t="str">
        <f>'S5 Maquette'!B56</f>
        <v>Espagnol (niveau B1/B2 requis)</v>
      </c>
      <c r="B52" s="40" t="str">
        <f>'S5 Maquette'!C56</f>
        <v>UE</v>
      </c>
      <c r="C52" s="39">
        <f>'S5 Maquette'!F56</f>
        <v>0</v>
      </c>
      <c r="D52" s="37">
        <v>1</v>
      </c>
      <c r="E52" s="37" t="s">
        <v>337</v>
      </c>
      <c r="F52" s="37"/>
      <c r="G52" s="37" t="s">
        <v>337</v>
      </c>
      <c r="H52" s="37" t="s">
        <v>337</v>
      </c>
      <c r="I52" s="37" t="s">
        <v>337</v>
      </c>
      <c r="J52" s="37"/>
      <c r="K52" s="80"/>
      <c r="L52" s="80"/>
      <c r="M52" s="80"/>
      <c r="N52" s="80"/>
      <c r="O52" s="80"/>
      <c r="P52" s="80"/>
      <c r="Q52" s="80"/>
      <c r="R52" s="80"/>
      <c r="S52" s="80"/>
      <c r="T52" s="42"/>
    </row>
    <row r="53" spans="1:20" ht="30.6" customHeight="1">
      <c r="A53" s="40" t="str">
        <f>'S5 Maquette'!B57</f>
        <v>Grammaire -Thème grammatical</v>
      </c>
      <c r="B53" s="40" t="str">
        <f>'S5 Maquette'!C57</f>
        <v>ECUE</v>
      </c>
      <c r="C53" s="39">
        <f>'S5 Maquette'!F57</f>
        <v>0</v>
      </c>
      <c r="D53" s="37">
        <v>1</v>
      </c>
      <c r="E53" s="37" t="s">
        <v>337</v>
      </c>
      <c r="F53" s="37"/>
      <c r="G53" s="37" t="s">
        <v>337</v>
      </c>
      <c r="H53" s="37" t="s">
        <v>337</v>
      </c>
      <c r="I53" s="37" t="s">
        <v>337</v>
      </c>
      <c r="J53" s="37"/>
      <c r="K53" s="80"/>
      <c r="L53" s="80"/>
      <c r="M53" s="80"/>
      <c r="N53" s="80"/>
      <c r="O53" s="80"/>
      <c r="P53" s="80"/>
      <c r="Q53" s="80"/>
      <c r="R53" s="80"/>
      <c r="S53" s="80"/>
      <c r="T53" s="42"/>
    </row>
    <row r="54" spans="1:20" ht="30.6" customHeight="1">
      <c r="A54" s="40" t="str">
        <f>'S5 Maquette'!B60</f>
        <v>Portugais (débutants - pas de prérequis)</v>
      </c>
      <c r="B54" s="40" t="str">
        <f>'S5 Maquette'!C60</f>
        <v>UE</v>
      </c>
      <c r="C54" s="39">
        <f>'S5 Maquette'!F60</f>
        <v>0</v>
      </c>
      <c r="D54" s="37">
        <v>1</v>
      </c>
      <c r="E54" s="37" t="s">
        <v>337</v>
      </c>
      <c r="F54" s="37"/>
      <c r="G54" s="37" t="s">
        <v>337</v>
      </c>
      <c r="H54" s="37" t="s">
        <v>337</v>
      </c>
      <c r="I54" s="37" t="s">
        <v>337</v>
      </c>
      <c r="J54" s="37"/>
      <c r="K54" s="80"/>
      <c r="L54" s="80"/>
      <c r="M54" s="80"/>
      <c r="N54" s="80"/>
      <c r="O54" s="80"/>
      <c r="P54" s="80"/>
      <c r="Q54" s="80"/>
      <c r="R54" s="80"/>
      <c r="S54" s="80"/>
      <c r="T54" s="42"/>
    </row>
    <row r="55" spans="1:20" ht="30.6" customHeight="1">
      <c r="A55" s="40" t="str">
        <f>'S5 Maquette'!B61</f>
        <v>Langue</v>
      </c>
      <c r="B55" s="40" t="str">
        <f>'S5 Maquette'!C61</f>
        <v>ECUE</v>
      </c>
      <c r="C55" s="39">
        <f>'S5 Maquette'!F61</f>
        <v>0</v>
      </c>
      <c r="D55" s="37">
        <v>1</v>
      </c>
      <c r="E55" s="37" t="s">
        <v>337</v>
      </c>
      <c r="F55" s="37"/>
      <c r="G55" s="37" t="s">
        <v>337</v>
      </c>
      <c r="H55" s="37" t="s">
        <v>337</v>
      </c>
      <c r="I55" s="37" t="s">
        <v>337</v>
      </c>
      <c r="J55" s="37"/>
      <c r="K55" s="80"/>
      <c r="L55" s="80"/>
      <c r="M55" s="80"/>
      <c r="N55" s="80"/>
      <c r="O55" s="80"/>
      <c r="P55" s="80"/>
      <c r="Q55" s="80"/>
      <c r="R55" s="80"/>
      <c r="S55" s="80"/>
      <c r="T55" s="42"/>
    </row>
    <row r="56" spans="1:20" ht="30.6" customHeight="1">
      <c r="A56" s="40" t="str">
        <f>'S5 Maquette'!B62</f>
        <v>Culture et expression</v>
      </c>
      <c r="B56" s="40" t="str">
        <f>'S5 Maquette'!C62</f>
        <v>ECUE</v>
      </c>
      <c r="C56" s="39">
        <f>'S5 Maquette'!F62</f>
        <v>0</v>
      </c>
      <c r="D56" s="37">
        <v>1</v>
      </c>
      <c r="E56" s="37" t="s">
        <v>337</v>
      </c>
      <c r="F56" s="37"/>
      <c r="G56" s="37" t="s">
        <v>337</v>
      </c>
      <c r="H56" s="37" t="s">
        <v>337</v>
      </c>
      <c r="I56" s="37" t="s">
        <v>337</v>
      </c>
      <c r="J56" s="37"/>
      <c r="K56" s="80"/>
      <c r="L56" s="80"/>
      <c r="M56" s="80"/>
      <c r="N56" s="80"/>
      <c r="O56" s="80"/>
      <c r="P56" s="80"/>
      <c r="Q56" s="80"/>
      <c r="R56" s="80"/>
      <c r="S56" s="80"/>
      <c r="T56" s="42"/>
    </row>
    <row r="57" spans="1:20" ht="30.6" customHeight="1">
      <c r="A57" s="40" t="str">
        <f>'S5 Maquette'!B63</f>
        <v>Occitan (débutants - aucun prérequis) - Découverte du Niçois</v>
      </c>
      <c r="B57" s="40" t="str">
        <f>'S5 Maquette'!C63</f>
        <v>UE</v>
      </c>
      <c r="C57" s="39">
        <f>'S5 Maquette'!F63</f>
        <v>0</v>
      </c>
      <c r="D57" s="37">
        <v>1</v>
      </c>
      <c r="E57" s="37" t="s">
        <v>337</v>
      </c>
      <c r="F57" s="37"/>
      <c r="G57" s="37" t="s">
        <v>337</v>
      </c>
      <c r="H57" s="37" t="s">
        <v>337</v>
      </c>
      <c r="I57" s="37" t="s">
        <v>337</v>
      </c>
      <c r="J57" s="37"/>
      <c r="K57" s="80"/>
      <c r="L57" s="80"/>
      <c r="M57" s="80"/>
      <c r="N57" s="80"/>
      <c r="O57" s="80"/>
      <c r="P57" s="80"/>
      <c r="Q57" s="80"/>
      <c r="R57" s="80"/>
      <c r="S57" s="80"/>
      <c r="T57" s="42"/>
    </row>
    <row r="58" spans="1:20" ht="30.6" customHeight="1">
      <c r="A58" s="40">
        <f>'S5 Maquette'!B64</f>
        <v>0</v>
      </c>
      <c r="B58" s="40">
        <f>'S5 Maquette'!C64</f>
        <v>0</v>
      </c>
      <c r="C58" s="39">
        <f>'S5 Maquette'!F64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6" customHeight="1">
      <c r="A59" s="40">
        <f>'S5 Maquette'!B65</f>
        <v>0</v>
      </c>
      <c r="B59" s="40">
        <f>'S5 Maquette'!C65</f>
        <v>0</v>
      </c>
      <c r="C59" s="39">
        <f>'S5 Maquette'!F65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6" customHeight="1">
      <c r="A60" s="40">
        <f>'S5 Maquette'!B66</f>
        <v>0</v>
      </c>
      <c r="B60" s="40">
        <f>'S5 Maquette'!C66</f>
        <v>0</v>
      </c>
      <c r="C60" s="39">
        <f>'S5 Maquette'!F66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6" customHeight="1">
      <c r="A61" s="40">
        <f>'S5 Maquette'!B67</f>
        <v>0</v>
      </c>
      <c r="B61" s="40">
        <f>'S5 Maquette'!C67</f>
        <v>0</v>
      </c>
      <c r="C61" s="39">
        <f>'S5 Maquette'!F67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6" customHeight="1">
      <c r="A62" s="40">
        <f>'S5 Maquette'!B68</f>
        <v>0</v>
      </c>
      <c r="B62" s="40">
        <f>'S5 Maquette'!C68</f>
        <v>0</v>
      </c>
      <c r="C62" s="39">
        <f>'S5 Maquette'!F68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6" customHeight="1">
      <c r="A63" s="40">
        <f>'S5 Maquette'!B69</f>
        <v>0</v>
      </c>
      <c r="B63" s="40">
        <f>'S5 Maquette'!C69</f>
        <v>0</v>
      </c>
      <c r="C63" s="39">
        <f>'S5 Maquette'!F69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6" customHeight="1">
      <c r="A64" s="40">
        <f>'S5 Maquette'!B70</f>
        <v>0</v>
      </c>
      <c r="B64" s="40">
        <f>'S5 Maquette'!C70</f>
        <v>0</v>
      </c>
      <c r="C64" s="39">
        <f>'S5 Maquette'!F70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6" customHeight="1">
      <c r="A65" s="40">
        <f>'S5 Maquette'!B71</f>
        <v>0</v>
      </c>
      <c r="B65" s="40">
        <f>'S5 Maquette'!C71</f>
        <v>0</v>
      </c>
      <c r="C65" s="39">
        <f>'S5 Maquette'!F71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6" customHeight="1">
      <c r="A66" s="40">
        <f>'S5 Maquette'!B72</f>
        <v>0</v>
      </c>
      <c r="B66" s="40">
        <f>'S5 Maquette'!C72</f>
        <v>0</v>
      </c>
      <c r="C66" s="39">
        <f>'S5 Maquette'!F72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6" customHeight="1">
      <c r="A67" s="40">
        <f>'S5 Maquette'!B73</f>
        <v>0</v>
      </c>
      <c r="B67" s="40">
        <f>'S5 Maquette'!C73</f>
        <v>0</v>
      </c>
      <c r="C67" s="39">
        <f>'S5 Maquette'!F73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6" customHeight="1">
      <c r="A68" s="40">
        <f>'S5 Maquette'!B74</f>
        <v>0</v>
      </c>
      <c r="B68" s="40">
        <f>'S5 Maquette'!C74</f>
        <v>0</v>
      </c>
      <c r="C68" s="39">
        <f>'S5 Maquette'!F74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6" customHeight="1">
      <c r="A69" s="40">
        <f>'S5 Maquette'!B75</f>
        <v>0</v>
      </c>
      <c r="B69" s="40">
        <f>'S5 Maquette'!C75</f>
        <v>0</v>
      </c>
      <c r="C69" s="39">
        <f>'S5 Maquette'!F75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6" customHeight="1">
      <c r="A70" s="40">
        <f>'S5 Maquette'!B76</f>
        <v>0</v>
      </c>
      <c r="B70" s="40">
        <f>'S5 Maquette'!C76</f>
        <v>0</v>
      </c>
      <c r="C70" s="39">
        <f>'S5 Maquette'!F76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6" customHeight="1">
      <c r="A71" s="40">
        <f>'S5 Maquette'!B77</f>
        <v>0</v>
      </c>
      <c r="B71" s="40">
        <f>'S5 Maquette'!C77</f>
        <v>0</v>
      </c>
      <c r="C71" s="39">
        <f>'S5 Maquette'!F77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6" customHeight="1">
      <c r="A72" s="40">
        <f>'S5 Maquette'!B78</f>
        <v>0</v>
      </c>
      <c r="B72" s="40">
        <f>'S5 Maquette'!C78</f>
        <v>0</v>
      </c>
      <c r="C72" s="39">
        <f>'S5 Maquette'!F78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6" customHeight="1">
      <c r="A73" s="40">
        <f>'S5 Maquette'!B79</f>
        <v>0</v>
      </c>
      <c r="B73" s="40">
        <f>'S5 Maquette'!C79</f>
        <v>0</v>
      </c>
      <c r="C73" s="39">
        <f>'S5 Maquette'!F79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6" customHeight="1">
      <c r="A74" s="40">
        <f>'S5 Maquette'!B80</f>
        <v>0</v>
      </c>
      <c r="B74" s="40">
        <f>'S5 Maquette'!C80</f>
        <v>0</v>
      </c>
      <c r="C74" s="39">
        <f>'S5 Maquette'!F80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6" customHeight="1">
      <c r="A75" s="40">
        <f>'S5 Maquette'!B81</f>
        <v>0</v>
      </c>
      <c r="B75" s="40">
        <f>'S5 Maquette'!C81</f>
        <v>0</v>
      </c>
      <c r="C75" s="39">
        <f>'S5 Maquette'!F81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6" customHeight="1">
      <c r="A76" s="40">
        <f>'S5 Maquette'!B82</f>
        <v>0</v>
      </c>
      <c r="B76" s="40">
        <f>'S5 Maquette'!C82</f>
        <v>0</v>
      </c>
      <c r="C76" s="39">
        <f>'S5 Maquette'!F82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6" customHeight="1">
      <c r="A77" s="40">
        <f>'S5 Maquette'!B83</f>
        <v>0</v>
      </c>
      <c r="B77" s="40">
        <f>'S5 Maquette'!C83</f>
        <v>0</v>
      </c>
      <c r="C77" s="39">
        <f>'S5 Maquette'!F83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6" customHeight="1">
      <c r="A78" s="40">
        <f>'S5 Maquette'!B84</f>
        <v>0</v>
      </c>
      <c r="B78" s="40">
        <f>'S5 Maquette'!C84</f>
        <v>0</v>
      </c>
      <c r="C78" s="39">
        <f>'S5 Maquette'!F84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6" customHeight="1">
      <c r="A79" s="40">
        <f>'S5 Maquette'!B85</f>
        <v>0</v>
      </c>
      <c r="B79" s="40">
        <f>'S5 Maquette'!C85</f>
        <v>0</v>
      </c>
      <c r="C79" s="39">
        <f>'S5 Maquette'!F85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6" customHeight="1">
      <c r="A80" s="40">
        <f>'S5 Maquette'!B86</f>
        <v>0</v>
      </c>
      <c r="B80" s="40">
        <f>'S5 Maquette'!C86</f>
        <v>0</v>
      </c>
      <c r="C80" s="39">
        <f>'S5 Maquette'!F86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6" customHeight="1">
      <c r="A81" s="40">
        <f>'S5 Maquette'!B87</f>
        <v>0</v>
      </c>
      <c r="B81" s="40">
        <f>'S5 Maquette'!C87</f>
        <v>0</v>
      </c>
      <c r="C81" s="39">
        <f>'S5 Maquette'!F87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6" customHeight="1">
      <c r="A82" s="40">
        <f>'S5 Maquette'!B88</f>
        <v>0</v>
      </c>
      <c r="B82" s="40">
        <f>'S5 Maquette'!C88</f>
        <v>0</v>
      </c>
      <c r="C82" s="39">
        <f>'S5 Maquette'!F88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6" customHeight="1">
      <c r="A83" s="40">
        <f>'S5 Maquette'!B89</f>
        <v>0</v>
      </c>
      <c r="B83" s="40">
        <f>'S5 Maquette'!C89</f>
        <v>0</v>
      </c>
      <c r="C83" s="39">
        <f>'S5 Maquette'!F89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6" customHeight="1">
      <c r="A84" s="40">
        <f>'S5 Maquette'!B90</f>
        <v>0</v>
      </c>
      <c r="B84" s="40">
        <f>'S5 Maquette'!C90</f>
        <v>0</v>
      </c>
      <c r="C84" s="39">
        <f>'S5 Maquette'!F90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6" customHeight="1">
      <c r="A85" s="40">
        <f>'S5 Maquette'!B91</f>
        <v>0</v>
      </c>
      <c r="B85" s="40">
        <f>'S5 Maquette'!C91</f>
        <v>0</v>
      </c>
      <c r="C85" s="39">
        <f>'S5 Maquette'!F91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6" customHeight="1">
      <c r="A86" s="40">
        <f>'S5 Maquette'!B92</f>
        <v>0</v>
      </c>
      <c r="B86" s="40">
        <f>'S5 Maquette'!C92</f>
        <v>0</v>
      </c>
      <c r="C86" s="39">
        <f>'S5 Maquette'!F92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6" customHeight="1">
      <c r="A87" s="40">
        <f>'S5 Maquette'!B93</f>
        <v>0</v>
      </c>
      <c r="B87" s="40">
        <f>'S5 Maquette'!C93</f>
        <v>0</v>
      </c>
      <c r="C87" s="39">
        <f>'S5 Maquette'!F93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6" customHeight="1">
      <c r="A88" s="40">
        <f>'S5 Maquette'!B94</f>
        <v>0</v>
      </c>
      <c r="B88" s="40">
        <f>'S5 Maquette'!C94</f>
        <v>0</v>
      </c>
      <c r="C88" s="39">
        <f>'S5 Maquette'!F94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6" customHeight="1">
      <c r="A89" s="40">
        <f>'S5 Maquette'!B95</f>
        <v>0</v>
      </c>
      <c r="B89" s="40">
        <f>'S5 Maquette'!C95</f>
        <v>0</v>
      </c>
      <c r="C89" s="39">
        <f>'S5 Maquette'!F95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6" customHeight="1">
      <c r="A90" s="40">
        <f>'S5 Maquette'!B96</f>
        <v>0</v>
      </c>
      <c r="B90" s="40">
        <f>'S5 Maquette'!C96</f>
        <v>0</v>
      </c>
      <c r="C90" s="39">
        <f>'S5 Maquette'!F96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6" customHeight="1">
      <c r="A91" s="40">
        <f>'S5 Maquette'!B97</f>
        <v>0</v>
      </c>
      <c r="B91" s="40">
        <f>'S5 Maquette'!C97</f>
        <v>0</v>
      </c>
      <c r="C91" s="39">
        <f>'S5 Maquette'!F97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6" customHeight="1">
      <c r="A92" s="40">
        <f>'S5 Maquette'!B98</f>
        <v>0</v>
      </c>
      <c r="B92" s="40">
        <f>'S5 Maquette'!C98</f>
        <v>0</v>
      </c>
      <c r="C92" s="39">
        <f>'S5 Maquette'!F98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6" customHeight="1">
      <c r="A93" s="40">
        <f>'S5 Maquette'!B99</f>
        <v>0</v>
      </c>
      <c r="B93" s="40">
        <f>'S5 Maquette'!C99</f>
        <v>0</v>
      </c>
      <c r="C93" s="39">
        <f>'S5 Maquette'!F99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6" customHeight="1">
      <c r="A94" s="40">
        <f>'S5 Maquette'!B100</f>
        <v>0</v>
      </c>
      <c r="B94" s="40">
        <f>'S5 Maquette'!C100</f>
        <v>0</v>
      </c>
      <c r="C94" s="39">
        <f>'S5 Maquette'!F100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6" customHeight="1">
      <c r="A95" s="40">
        <f>'S5 Maquette'!B101</f>
        <v>0</v>
      </c>
      <c r="B95" s="40">
        <f>'S5 Maquette'!C101</f>
        <v>0</v>
      </c>
      <c r="C95" s="39">
        <f>'S5 Maquette'!F101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6" customHeight="1">
      <c r="A96" s="40">
        <f>'S5 Maquette'!B102</f>
        <v>0</v>
      </c>
      <c r="B96" s="40">
        <f>'S5 Maquette'!C102</f>
        <v>0</v>
      </c>
      <c r="C96" s="39">
        <f>'S5 Maquette'!F102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6" customHeight="1">
      <c r="A97" s="40">
        <f>'S5 Maquette'!B103</f>
        <v>0</v>
      </c>
      <c r="B97" s="40">
        <f>'S5 Maquette'!C103</f>
        <v>0</v>
      </c>
      <c r="C97" s="39">
        <f>'S5 Maquette'!F103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6" customHeight="1">
      <c r="A98" s="40">
        <f>'S5 Maquette'!B104</f>
        <v>0</v>
      </c>
      <c r="B98" s="40">
        <f>'S5 Maquette'!C104</f>
        <v>0</v>
      </c>
      <c r="C98" s="39">
        <f>'S5 Maquette'!F104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6" customHeight="1">
      <c r="A99" s="40">
        <f>'S5 Maquette'!B105</f>
        <v>0</v>
      </c>
      <c r="B99" s="40">
        <f>'S5 Maquette'!C105</f>
        <v>0</v>
      </c>
      <c r="C99" s="39">
        <f>'S5 Maquette'!F105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6" customHeight="1">
      <c r="A100" s="40">
        <f>'S5 Maquette'!B106</f>
        <v>0</v>
      </c>
      <c r="B100" s="40">
        <f>'S5 Maquette'!C106</f>
        <v>0</v>
      </c>
      <c r="C100" s="39">
        <f>'S5 Maquette'!F106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6" customHeight="1">
      <c r="A101" s="40">
        <f>'S5 Maquette'!B107</f>
        <v>0</v>
      </c>
      <c r="B101" s="40">
        <f>'S5 Maquette'!C107</f>
        <v>0</v>
      </c>
      <c r="C101" s="39">
        <f>'S5 Maquette'!F107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6" customHeight="1">
      <c r="A102" s="40">
        <f>'S5 Maquette'!B108</f>
        <v>0</v>
      </c>
      <c r="B102" s="40">
        <f>'S5 Maquette'!C108</f>
        <v>0</v>
      </c>
      <c r="C102" s="39">
        <f>'S5 Maquette'!F108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6" customHeight="1">
      <c r="A103" s="40">
        <f>'S5 Maquette'!B109</f>
        <v>0</v>
      </c>
      <c r="B103" s="40">
        <f>'S5 Maquette'!C109</f>
        <v>0</v>
      </c>
      <c r="C103" s="39">
        <f>'S5 Maquette'!F109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6" customHeight="1">
      <c r="A104" s="40">
        <f>'S5 Maquette'!B110</f>
        <v>0</v>
      </c>
      <c r="B104" s="40">
        <f>'S5 Maquette'!C110</f>
        <v>0</v>
      </c>
      <c r="C104" s="39">
        <f>'S5 Maquette'!F110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6" customHeight="1">
      <c r="A105" s="40">
        <f>'S5 Maquette'!B111</f>
        <v>0</v>
      </c>
      <c r="B105" s="40">
        <f>'S5 Maquette'!C111</f>
        <v>0</v>
      </c>
      <c r="C105" s="39">
        <f>'S5 Maquette'!F111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6" customHeight="1">
      <c r="A106" s="40">
        <f>'S5 Maquette'!B112</f>
        <v>0</v>
      </c>
      <c r="B106" s="40">
        <f>'S5 Maquette'!C112</f>
        <v>0</v>
      </c>
      <c r="C106" s="39">
        <f>'S5 Maquette'!F112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6" customHeight="1">
      <c r="A107" s="40">
        <f>'S5 Maquette'!B113</f>
        <v>0</v>
      </c>
      <c r="B107" s="40">
        <f>'S5 Maquette'!C113</f>
        <v>0</v>
      </c>
      <c r="C107" s="39">
        <f>'S5 Maquette'!F113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6" customHeight="1">
      <c r="A108" s="40">
        <f>'S5 Maquette'!B114</f>
        <v>0</v>
      </c>
      <c r="B108" s="40">
        <f>'S5 Maquette'!C114</f>
        <v>0</v>
      </c>
      <c r="C108" s="39">
        <f>'S5 Maquette'!F114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6" customHeight="1">
      <c r="A109" s="40">
        <f>'S5 Maquette'!B115</f>
        <v>0</v>
      </c>
      <c r="B109" s="40">
        <f>'S5 Maquette'!C115</f>
        <v>0</v>
      </c>
      <c r="C109" s="39">
        <f>'S5 Maquette'!F115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6" customHeight="1">
      <c r="A110" s="40">
        <f>'S5 Maquette'!B116</f>
        <v>0</v>
      </c>
      <c r="B110" s="40">
        <f>'S5 Maquette'!C116</f>
        <v>0</v>
      </c>
      <c r="C110" s="39">
        <f>'S5 Maquette'!F116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6" customHeight="1">
      <c r="A111" s="40">
        <f>'S5 Maquette'!B117</f>
        <v>0</v>
      </c>
      <c r="B111" s="40">
        <f>'S5 Maquette'!C117</f>
        <v>0</v>
      </c>
      <c r="C111" s="39">
        <f>'S5 Maquette'!F117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6" customHeight="1">
      <c r="A112" s="40">
        <f>'S5 Maquette'!B118</f>
        <v>0</v>
      </c>
      <c r="B112" s="40">
        <f>'S5 Maquette'!C118</f>
        <v>0</v>
      </c>
      <c r="C112" s="39">
        <f>'S5 Maquette'!F118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6" customHeight="1">
      <c r="A113" s="40">
        <f>'S5 Maquette'!B119</f>
        <v>0</v>
      </c>
      <c r="B113" s="40">
        <f>'S5 Maquette'!C119</f>
        <v>0</v>
      </c>
      <c r="C113" s="39">
        <f>'S5 Maquette'!F119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6" customHeight="1">
      <c r="A114" s="40">
        <f>'S5 Maquette'!B120</f>
        <v>0</v>
      </c>
      <c r="B114" s="40">
        <f>'S5 Maquette'!C120</f>
        <v>0</v>
      </c>
      <c r="C114" s="39">
        <f>'S5 Maquette'!F120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6" customHeight="1">
      <c r="A115" s="40">
        <f>'S5 Maquette'!B121</f>
        <v>0</v>
      </c>
      <c r="B115" s="40">
        <f>'S5 Maquette'!C121</f>
        <v>0</v>
      </c>
      <c r="C115" s="39">
        <f>'S5 Maquette'!F121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6" customHeight="1">
      <c r="A116" s="40">
        <f>'S5 Maquette'!B122</f>
        <v>0</v>
      </c>
      <c r="B116" s="40">
        <f>'S5 Maquette'!C122</f>
        <v>0</v>
      </c>
      <c r="C116" s="39">
        <f>'S5 Maquette'!F122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6" customHeight="1">
      <c r="A117" s="40">
        <f>'S5 Maquette'!B123</f>
        <v>0</v>
      </c>
      <c r="B117" s="40">
        <f>'S5 Maquette'!C123</f>
        <v>0</v>
      </c>
      <c r="C117" s="39">
        <f>'S5 Maquette'!F123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6" customHeight="1">
      <c r="A118" s="40">
        <f>'S5 Maquette'!B124</f>
        <v>0</v>
      </c>
      <c r="B118" s="40">
        <f>'S5 Maquette'!C124</f>
        <v>0</v>
      </c>
      <c r="C118" s="39">
        <f>'S5 Maquette'!F124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6" customHeight="1">
      <c r="A119" s="40">
        <f>'S5 Maquette'!B125</f>
        <v>0</v>
      </c>
      <c r="B119" s="40">
        <f>'S5 Maquette'!C125</f>
        <v>0</v>
      </c>
      <c r="C119" s="39">
        <f>'S5 Maquette'!F125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6" customHeight="1">
      <c r="A120" s="40">
        <f>'S5 Maquette'!B126</f>
        <v>0</v>
      </c>
      <c r="B120" s="40">
        <f>'S5 Maquette'!C126</f>
        <v>0</v>
      </c>
      <c r="C120" s="39">
        <f>'S5 Maquette'!F126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6" customHeight="1">
      <c r="A121" s="40">
        <f>'S5 Maquette'!B127</f>
        <v>0</v>
      </c>
      <c r="B121" s="40">
        <f>'S5 Maquette'!C127</f>
        <v>0</v>
      </c>
      <c r="C121" s="39">
        <f>'S5 Maquette'!F127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6" customHeight="1">
      <c r="A122" s="40">
        <f>'S5 Maquette'!B128</f>
        <v>0</v>
      </c>
      <c r="B122" s="40">
        <f>'S5 Maquette'!C128</f>
        <v>0</v>
      </c>
      <c r="C122" s="39">
        <f>'S5 Maquette'!F128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6" customHeight="1">
      <c r="A123" s="40">
        <f>'S5 Maquette'!B129</f>
        <v>0</v>
      </c>
      <c r="B123" s="40">
        <f>'S5 Maquette'!C129</f>
        <v>0</v>
      </c>
      <c r="C123" s="39">
        <f>'S5 Maquette'!F129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6" customHeight="1">
      <c r="A124" s="40">
        <f>'S5 Maquette'!B130</f>
        <v>0</v>
      </c>
      <c r="B124" s="40">
        <f>'S5 Maquette'!C130</f>
        <v>0</v>
      </c>
      <c r="C124" s="39">
        <f>'S5 Maquette'!F130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6" customHeight="1">
      <c r="A125" s="40">
        <f>'S5 Maquette'!B131</f>
        <v>0</v>
      </c>
      <c r="B125" s="40">
        <f>'S5 Maquette'!C131</f>
        <v>0</v>
      </c>
      <c r="C125" s="39">
        <f>'S5 Maquette'!F131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6" customHeight="1">
      <c r="A126" s="40">
        <f>'S5 Maquette'!B132</f>
        <v>0</v>
      </c>
      <c r="B126" s="40">
        <f>'S5 Maquette'!C132</f>
        <v>0</v>
      </c>
      <c r="C126" s="39">
        <f>'S5 Maquette'!F132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6" customHeight="1">
      <c r="A127" s="40">
        <f>'S5 Maquette'!B133</f>
        <v>0</v>
      </c>
      <c r="B127" s="40">
        <f>'S5 Maquette'!C133</f>
        <v>0</v>
      </c>
      <c r="C127" s="39">
        <f>'S5 Maquette'!F133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6" customHeight="1">
      <c r="A128" s="40">
        <f>'S5 Maquette'!B134</f>
        <v>0</v>
      </c>
      <c r="B128" s="40">
        <f>'S5 Maquette'!C134</f>
        <v>0</v>
      </c>
      <c r="C128" s="39">
        <f>'S5 Maquette'!F134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6" customHeight="1">
      <c r="A129" s="40">
        <f>'S5 Maquette'!B135</f>
        <v>0</v>
      </c>
      <c r="B129" s="40">
        <f>'S5 Maquette'!C135</f>
        <v>0</v>
      </c>
      <c r="C129" s="39">
        <f>'S5 Maquette'!F135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6" customHeight="1">
      <c r="A130" s="40">
        <f>'S5 Maquette'!B136</f>
        <v>0</v>
      </c>
      <c r="B130" s="40">
        <f>'S5 Maquette'!C136</f>
        <v>0</v>
      </c>
      <c r="C130" s="39">
        <f>'S5 Maquette'!F136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6" customHeight="1">
      <c r="A131" s="40">
        <f>'S5 Maquette'!B137</f>
        <v>0</v>
      </c>
      <c r="B131" s="40">
        <f>'S5 Maquette'!C137</f>
        <v>0</v>
      </c>
      <c r="C131" s="39">
        <f>'S5 Maquette'!F137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6" customHeight="1">
      <c r="A132" s="40">
        <f>'S5 Maquette'!B138</f>
        <v>0</v>
      </c>
      <c r="B132" s="40">
        <f>'S5 Maquette'!C138</f>
        <v>0</v>
      </c>
      <c r="C132" s="39">
        <f>'S5 Maquette'!F138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6" customHeight="1">
      <c r="A133" s="40">
        <f>'S5 Maquette'!B139</f>
        <v>0</v>
      </c>
      <c r="B133" s="40">
        <f>'S5 Maquette'!C139</f>
        <v>0</v>
      </c>
      <c r="C133" s="39">
        <f>'S5 Maquette'!F139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6" customHeight="1">
      <c r="A134" s="40">
        <f>'S5 Maquette'!B140</f>
        <v>0</v>
      </c>
      <c r="B134" s="40">
        <f>'S5 Maquette'!C140</f>
        <v>0</v>
      </c>
      <c r="C134" s="39">
        <f>'S5 Maquette'!F140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6" customHeight="1">
      <c r="A135" s="40">
        <f>'S5 Maquette'!B141</f>
        <v>0</v>
      </c>
      <c r="B135" s="40">
        <f>'S5 Maquette'!C141</f>
        <v>0</v>
      </c>
      <c r="C135" s="39">
        <f>'S5 Maquette'!F141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6" customHeight="1">
      <c r="A136" s="40">
        <f>'S5 Maquette'!B142</f>
        <v>0</v>
      </c>
      <c r="B136" s="40">
        <f>'S5 Maquette'!C142</f>
        <v>0</v>
      </c>
      <c r="C136" s="39">
        <f>'S5 Maquette'!F142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6" customHeight="1">
      <c r="A137" s="40">
        <f>'S5 Maquette'!B143</f>
        <v>0</v>
      </c>
      <c r="B137" s="40">
        <f>'S5 Maquette'!C143</f>
        <v>0</v>
      </c>
      <c r="C137" s="39">
        <f>'S5 Maquette'!F143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6" customHeight="1">
      <c r="A138" s="40">
        <f>'S5 Maquette'!B144</f>
        <v>0</v>
      </c>
      <c r="B138" s="40">
        <f>'S5 Maquette'!C144</f>
        <v>0</v>
      </c>
      <c r="C138" s="39">
        <f>'S5 Maquette'!F144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6" customHeight="1">
      <c r="A139" s="40">
        <f>'S5 Maquette'!B145</f>
        <v>0</v>
      </c>
      <c r="B139" s="40">
        <f>'S5 Maquette'!C145</f>
        <v>0</v>
      </c>
      <c r="C139" s="39">
        <f>'S5 Maquette'!F145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6" customHeight="1">
      <c r="A140" s="40">
        <f>'S5 Maquette'!B146</f>
        <v>0</v>
      </c>
      <c r="B140" s="40">
        <f>'S5 Maquette'!C146</f>
        <v>0</v>
      </c>
      <c r="C140" s="39">
        <f>'S5 Maquette'!F146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6" customHeight="1">
      <c r="A141" s="40">
        <f>'S5 Maquette'!B147</f>
        <v>0</v>
      </c>
      <c r="B141" s="40">
        <f>'S5 Maquette'!C147</f>
        <v>0</v>
      </c>
      <c r="C141" s="39">
        <f>'S5 Maquette'!F147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6" customHeight="1">
      <c r="A142" s="40">
        <f>'S5 Maquette'!B148</f>
        <v>0</v>
      </c>
      <c r="B142" s="40">
        <f>'S5 Maquette'!C148</f>
        <v>0</v>
      </c>
      <c r="C142" s="39">
        <f>'S5 Maquette'!F148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6" customHeight="1">
      <c r="A143" s="40">
        <f>'S5 Maquette'!B149</f>
        <v>0</v>
      </c>
      <c r="B143" s="40">
        <f>'S5 Maquette'!C149</f>
        <v>0</v>
      </c>
      <c r="C143" s="39">
        <f>'S5 Maquette'!F149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6" customHeight="1">
      <c r="A144" s="40">
        <f>'S5 Maquette'!B150</f>
        <v>0</v>
      </c>
      <c r="B144" s="40">
        <f>'S5 Maquette'!C150</f>
        <v>0</v>
      </c>
      <c r="C144" s="39">
        <f>'S5 Maquette'!F150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6" customHeight="1">
      <c r="A145" s="40">
        <f>'S5 Maquette'!B151</f>
        <v>0</v>
      </c>
      <c r="B145" s="40">
        <f>'S5 Maquette'!C151</f>
        <v>0</v>
      </c>
      <c r="C145" s="39">
        <f>'S5 Maquette'!F151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6" customHeight="1">
      <c r="A146" s="40">
        <f>'S5 Maquette'!B152</f>
        <v>0</v>
      </c>
      <c r="B146" s="40">
        <f>'S5 Maquette'!C152</f>
        <v>0</v>
      </c>
      <c r="C146" s="39">
        <f>'S5 Maquette'!F152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6" customHeight="1">
      <c r="A147" s="40">
        <f>'S5 Maquette'!B153</f>
        <v>0</v>
      </c>
      <c r="B147" s="40">
        <f>'S5 Maquette'!C153</f>
        <v>0</v>
      </c>
      <c r="C147" s="39">
        <f>'S5 Maquette'!F153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6" customHeight="1">
      <c r="A148" s="40">
        <f>'S5 Maquette'!B154</f>
        <v>0</v>
      </c>
      <c r="B148" s="40">
        <f>'S5 Maquette'!C154</f>
        <v>0</v>
      </c>
      <c r="C148" s="39">
        <f>'S5 Maquette'!F154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6" customHeight="1">
      <c r="A149" s="40">
        <f>'S5 Maquette'!B155</f>
        <v>0</v>
      </c>
      <c r="B149" s="40">
        <f>'S5 Maquette'!C155</f>
        <v>0</v>
      </c>
      <c r="C149" s="39">
        <f>'S5 Maquette'!F155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6" customHeight="1">
      <c r="A150" s="40">
        <f>'S5 Maquette'!B156</f>
        <v>0</v>
      </c>
      <c r="B150" s="40">
        <f>'S5 Maquette'!C156</f>
        <v>0</v>
      </c>
      <c r="C150" s="39">
        <f>'S5 Maquette'!F156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6" customHeight="1">
      <c r="A151" s="40">
        <f>'S5 Maquette'!B157</f>
        <v>0</v>
      </c>
      <c r="B151" s="40">
        <f>'S5 Maquette'!C157</f>
        <v>0</v>
      </c>
      <c r="C151" s="39">
        <f>'S5 Maquette'!F157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6" customHeight="1">
      <c r="A152" s="40">
        <f>'S5 Maquette'!B158</f>
        <v>0</v>
      </c>
      <c r="B152" s="40">
        <f>'S5 Maquette'!C158</f>
        <v>0</v>
      </c>
      <c r="C152" s="39">
        <f>'S5 Maquette'!F158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6" customHeight="1">
      <c r="A153" s="40">
        <f>'S5 Maquette'!B159</f>
        <v>0</v>
      </c>
      <c r="B153" s="40">
        <f>'S5 Maquette'!C159</f>
        <v>0</v>
      </c>
      <c r="C153" s="39">
        <f>'S5 Maquette'!F159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6" customHeight="1">
      <c r="A154" s="40">
        <f>'S5 Maquette'!B160</f>
        <v>0</v>
      </c>
      <c r="B154" s="40">
        <f>'S5 Maquette'!C160</f>
        <v>0</v>
      </c>
      <c r="C154" s="39">
        <f>'S5 Maquette'!F160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6" customHeight="1">
      <c r="A155" s="40">
        <f>'S5 Maquette'!B161</f>
        <v>0</v>
      </c>
      <c r="B155" s="40">
        <f>'S5 Maquette'!C161</f>
        <v>0</v>
      </c>
      <c r="C155" s="39">
        <f>'S5 Maquette'!F161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6" customHeight="1">
      <c r="A156" s="40">
        <f>'S5 Maquette'!B162</f>
        <v>0</v>
      </c>
      <c r="B156" s="40">
        <f>'S5 Maquette'!C162</f>
        <v>0</v>
      </c>
      <c r="C156" s="39">
        <f>'S5 Maquette'!F162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6" customHeight="1">
      <c r="A157" s="40">
        <f>'S5 Maquette'!B163</f>
        <v>0</v>
      </c>
      <c r="B157" s="40">
        <f>'S5 Maquette'!C163</f>
        <v>0</v>
      </c>
      <c r="C157" s="39">
        <f>'S5 Maquette'!F163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6" customHeight="1">
      <c r="A158" s="40">
        <f>'S5 Maquette'!B164</f>
        <v>0</v>
      </c>
      <c r="B158" s="40">
        <f>'S5 Maquette'!C164</f>
        <v>0</v>
      </c>
      <c r="C158" s="39">
        <f>'S5 Maquette'!F164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6" customHeight="1">
      <c r="A159" s="40">
        <f>'S5 Maquette'!B165</f>
        <v>0</v>
      </c>
      <c r="B159" s="40">
        <f>'S5 Maquette'!C165</f>
        <v>0</v>
      </c>
      <c r="C159" s="39">
        <f>'S5 Maquette'!F165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6" customHeight="1">
      <c r="A160" s="40">
        <f>'S5 Maquette'!B166</f>
        <v>0</v>
      </c>
      <c r="B160" s="40">
        <f>'S5 Maquette'!C166</f>
        <v>0</v>
      </c>
      <c r="C160" s="39">
        <f>'S5 Maquette'!F166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6" customHeight="1">
      <c r="A161" s="40">
        <f>'S5 Maquette'!B167</f>
        <v>0</v>
      </c>
      <c r="B161" s="40">
        <f>'S5 Maquette'!C167</f>
        <v>0</v>
      </c>
      <c r="C161" s="39">
        <f>'S5 Maquette'!F167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6" customHeight="1">
      <c r="A162" s="40">
        <f>'S5 Maquette'!B168</f>
        <v>0</v>
      </c>
      <c r="B162" s="40">
        <f>'S5 Maquette'!C168</f>
        <v>0</v>
      </c>
      <c r="C162" s="39">
        <f>'S5 Maquette'!F168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6" customHeight="1">
      <c r="A163" s="40">
        <f>'S5 Maquette'!B169</f>
        <v>0</v>
      </c>
      <c r="B163" s="40">
        <f>'S5 Maquette'!C169</f>
        <v>0</v>
      </c>
      <c r="C163" s="39">
        <f>'S5 Maquette'!F169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6" customHeight="1">
      <c r="A164" s="40">
        <f>'S5 Maquette'!B170</f>
        <v>0</v>
      </c>
      <c r="B164" s="40">
        <f>'S5 Maquette'!C170</f>
        <v>0</v>
      </c>
      <c r="C164" s="39">
        <f>'S5 Maquette'!F170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6" customHeight="1">
      <c r="A165" s="40">
        <f>'S5 Maquette'!B171</f>
        <v>0</v>
      </c>
      <c r="B165" s="40">
        <f>'S5 Maquette'!C171</f>
        <v>0</v>
      </c>
      <c r="C165" s="39">
        <f>'S5 Maquette'!F171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6" customHeight="1">
      <c r="A166" s="40">
        <f>'S5 Maquette'!B172</f>
        <v>0</v>
      </c>
      <c r="B166" s="40">
        <f>'S5 Maquette'!C172</f>
        <v>0</v>
      </c>
      <c r="C166" s="39">
        <f>'S5 Maquette'!F172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6" customHeight="1">
      <c r="A167" s="40">
        <f>'S5 Maquette'!B173</f>
        <v>0</v>
      </c>
      <c r="B167" s="40">
        <f>'S5 Maquette'!C173</f>
        <v>0</v>
      </c>
      <c r="C167" s="39">
        <f>'S5 Maquette'!F173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6" customHeight="1">
      <c r="A168" s="40">
        <f>'S5 Maquette'!B174</f>
        <v>0</v>
      </c>
      <c r="B168" s="40">
        <f>'S5 Maquette'!C174</f>
        <v>0</v>
      </c>
      <c r="C168" s="39">
        <f>'S5 Maquette'!F174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6" customHeight="1">
      <c r="A169" s="40">
        <f>'S5 Maquette'!B175</f>
        <v>0</v>
      </c>
      <c r="B169" s="40">
        <f>'S5 Maquette'!C175</f>
        <v>0</v>
      </c>
      <c r="C169" s="39">
        <f>'S5 Maquette'!F175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6" customHeight="1">
      <c r="A170" s="40">
        <f>'S5 Maquette'!B176</f>
        <v>0</v>
      </c>
      <c r="B170" s="40">
        <f>'S5 Maquette'!C176</f>
        <v>0</v>
      </c>
      <c r="C170" s="39">
        <f>'S5 Maquette'!F176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6" customHeight="1">
      <c r="A171" s="40">
        <f>'S5 Maquette'!B177</f>
        <v>0</v>
      </c>
      <c r="B171" s="40">
        <f>'S5 Maquette'!C177</f>
        <v>0</v>
      </c>
      <c r="C171" s="39">
        <f>'S5 Maquette'!F177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6" customHeight="1">
      <c r="A172" s="40">
        <f>'S5 Maquette'!B178</f>
        <v>0</v>
      </c>
      <c r="B172" s="40">
        <f>'S5 Maquette'!C178</f>
        <v>0</v>
      </c>
      <c r="C172" s="39">
        <f>'S5 Maquette'!F178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6" customHeight="1">
      <c r="A173" s="40">
        <f>'S5 Maquette'!B179</f>
        <v>0</v>
      </c>
      <c r="B173" s="40">
        <f>'S5 Maquette'!C179</f>
        <v>0</v>
      </c>
      <c r="C173" s="39">
        <f>'S5 Maquette'!F179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6" customHeight="1">
      <c r="A174" s="40">
        <f>'S5 Maquette'!B180</f>
        <v>0</v>
      </c>
      <c r="B174" s="40">
        <f>'S5 Maquette'!C180</f>
        <v>0</v>
      </c>
      <c r="C174" s="39">
        <f>'S5 Maquette'!F180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6" customHeight="1">
      <c r="A175" s="40">
        <f>'S5 Maquette'!B181</f>
        <v>0</v>
      </c>
      <c r="B175" s="40">
        <f>'S5 Maquette'!C181</f>
        <v>0</v>
      </c>
      <c r="C175" s="39">
        <f>'S5 Maquette'!F181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6" customHeight="1">
      <c r="A176" s="40">
        <f>'S5 Maquette'!B182</f>
        <v>0</v>
      </c>
      <c r="B176" s="40">
        <f>'S5 Maquette'!C182</f>
        <v>0</v>
      </c>
      <c r="C176" s="39">
        <f>'S5 Maquette'!F182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6" customHeight="1">
      <c r="A177" s="40">
        <f>'S5 Maquette'!B183</f>
        <v>0</v>
      </c>
      <c r="B177" s="40">
        <f>'S5 Maquette'!C183</f>
        <v>0</v>
      </c>
      <c r="C177" s="39">
        <f>'S5 Maquette'!F183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6" customHeight="1">
      <c r="A178" s="40">
        <f>'S5 Maquette'!B184</f>
        <v>0</v>
      </c>
      <c r="B178" s="40">
        <f>'S5 Maquette'!C184</f>
        <v>0</v>
      </c>
      <c r="C178" s="39">
        <f>'S5 Maquette'!F184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6" customHeight="1">
      <c r="A179" s="40">
        <f>'S5 Maquette'!B185</f>
        <v>0</v>
      </c>
      <c r="B179" s="40">
        <f>'S5 Maquette'!C185</f>
        <v>0</v>
      </c>
      <c r="C179" s="39">
        <f>'S5 Maquette'!F185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6" customHeight="1">
      <c r="A180" s="40">
        <f>'S5 Maquette'!B186</f>
        <v>0</v>
      </c>
      <c r="B180" s="40">
        <f>'S5 Maquette'!C186</f>
        <v>0</v>
      </c>
      <c r="C180" s="39">
        <f>'S5 Maquette'!F186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6" customHeight="1">
      <c r="A181" s="40">
        <f>'S5 Maquette'!B187</f>
        <v>0</v>
      </c>
      <c r="B181" s="40">
        <f>'S5 Maquette'!C187</f>
        <v>0</v>
      </c>
      <c r="C181" s="39">
        <f>'S5 Maquette'!F187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6" customHeight="1">
      <c r="A182" s="40">
        <f>'S5 Maquette'!B188</f>
        <v>0</v>
      </c>
      <c r="B182" s="40">
        <f>'S5 Maquette'!C188</f>
        <v>0</v>
      </c>
      <c r="C182" s="39">
        <f>'S5 Maquette'!F188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6" customHeight="1">
      <c r="A183" s="40">
        <f>'S5 Maquette'!B189</f>
        <v>0</v>
      </c>
      <c r="B183" s="40">
        <f>'S5 Maquette'!C189</f>
        <v>0</v>
      </c>
      <c r="C183" s="39">
        <f>'S5 Maquette'!F189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6" customHeight="1">
      <c r="A184" s="40">
        <f>'S5 Maquette'!B190</f>
        <v>0</v>
      </c>
      <c r="B184" s="40">
        <f>'S5 Maquette'!C190</f>
        <v>0</v>
      </c>
      <c r="C184" s="39">
        <f>'S5 Maquette'!F190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6" customHeight="1">
      <c r="A185" s="40">
        <f>'S5 Maquette'!B191</f>
        <v>0</v>
      </c>
      <c r="B185" s="40">
        <f>'S5 Maquette'!C191</f>
        <v>0</v>
      </c>
      <c r="C185" s="39">
        <f>'S5 Maquette'!F191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6" customHeight="1">
      <c r="A186" s="40">
        <f>'S5 Maquette'!B192</f>
        <v>0</v>
      </c>
      <c r="B186" s="40">
        <f>'S5 Maquette'!C192</f>
        <v>0</v>
      </c>
      <c r="C186" s="39">
        <f>'S5 Maquette'!F192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6" customHeight="1">
      <c r="A187" s="40">
        <f>'S5 Maquette'!B193</f>
        <v>0</v>
      </c>
      <c r="B187" s="40">
        <f>'S5 Maquette'!C193</f>
        <v>0</v>
      </c>
      <c r="C187" s="39">
        <f>'S5 Maquette'!F193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6" customHeight="1">
      <c r="A188" s="40">
        <f>'S5 Maquette'!B194</f>
        <v>0</v>
      </c>
      <c r="B188" s="40">
        <f>'S5 Maquette'!C194</f>
        <v>0</v>
      </c>
      <c r="C188" s="39">
        <f>'S5 Maquette'!F194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6" customHeight="1">
      <c r="A189" s="40">
        <f>'S5 Maquette'!B195</f>
        <v>0</v>
      </c>
      <c r="B189" s="40">
        <f>'S5 Maquette'!C195</f>
        <v>0</v>
      </c>
      <c r="C189" s="39">
        <f>'S5 Maquette'!F195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6" customHeight="1">
      <c r="A190" s="40">
        <f>'S5 Maquette'!B196</f>
        <v>0</v>
      </c>
      <c r="B190" s="40">
        <f>'S5 Maquette'!C196</f>
        <v>0</v>
      </c>
      <c r="C190" s="39">
        <f>'S5 Maquette'!F196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6" customHeight="1">
      <c r="A191" s="40">
        <f>'S5 Maquette'!B197</f>
        <v>0</v>
      </c>
      <c r="B191" s="40">
        <f>'S5 Maquette'!C197</f>
        <v>0</v>
      </c>
      <c r="C191" s="39">
        <f>'S5 Maquette'!F197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6" customHeight="1">
      <c r="A192" s="40">
        <f>'S5 Maquette'!B198</f>
        <v>0</v>
      </c>
      <c r="B192" s="40">
        <f>'S5 Maquette'!C198</f>
        <v>0</v>
      </c>
      <c r="C192" s="39">
        <f>'S5 Maquette'!F198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6" customHeight="1">
      <c r="A193" s="40">
        <f>'S5 Maquette'!B199</f>
        <v>0</v>
      </c>
      <c r="B193" s="40">
        <f>'S5 Maquette'!C199</f>
        <v>0</v>
      </c>
      <c r="C193" s="39">
        <f>'S5 Maquette'!F199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6" customHeight="1">
      <c r="A194" s="40">
        <f>'S5 Maquette'!B200</f>
        <v>0</v>
      </c>
      <c r="B194" s="40">
        <f>'S5 Maquette'!C200</f>
        <v>0</v>
      </c>
      <c r="C194" s="39">
        <f>'S5 Maquette'!F200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6" customHeight="1">
      <c r="A195" s="40">
        <f>'S5 Maquette'!B201</f>
        <v>0</v>
      </c>
      <c r="B195" s="40">
        <f>'S5 Maquette'!C201</f>
        <v>0</v>
      </c>
      <c r="C195" s="39">
        <f>'S5 Maquette'!F201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6" customHeight="1">
      <c r="A196" s="40">
        <f>'S5 Maquette'!B202</f>
        <v>0</v>
      </c>
      <c r="B196" s="40">
        <f>'S5 Maquette'!C202</f>
        <v>0</v>
      </c>
      <c r="C196" s="39">
        <f>'S5 Maquette'!F202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6" customHeight="1">
      <c r="A197" s="40">
        <f>'S5 Maquette'!B203</f>
        <v>0</v>
      </c>
      <c r="B197" s="40">
        <f>'S5 Maquette'!C203</f>
        <v>0</v>
      </c>
      <c r="C197" s="39">
        <f>'S5 Maquette'!F203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6" customHeight="1">
      <c r="A198" s="40">
        <f>'S5 Maquette'!B204</f>
        <v>0</v>
      </c>
      <c r="B198" s="40">
        <f>'S5 Maquette'!C204</f>
        <v>0</v>
      </c>
      <c r="C198" s="39">
        <f>'S5 Maquette'!F204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6" customHeight="1">
      <c r="A199" s="40">
        <f>'S5 Maquette'!B205</f>
        <v>0</v>
      </c>
      <c r="B199" s="40">
        <f>'S5 Maquette'!C205</f>
        <v>0</v>
      </c>
      <c r="C199" s="39">
        <f>'S5 Maquette'!F205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6" customHeight="1">
      <c r="A200" s="40">
        <f>'S5 Maquette'!B206</f>
        <v>0</v>
      </c>
      <c r="B200" s="40">
        <f>'S5 Maquette'!C206</f>
        <v>0</v>
      </c>
      <c r="C200" s="39">
        <f>'S5 Maquette'!F206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6" customHeight="1">
      <c r="A201" s="40">
        <f>'S5 Maquette'!B207</f>
        <v>0</v>
      </c>
      <c r="B201" s="40">
        <f>'S5 Maquette'!C207</f>
        <v>0</v>
      </c>
      <c r="C201" s="39">
        <f>'S5 Maquette'!F207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6" customHeight="1">
      <c r="A202" s="40">
        <f>'S5 Maquette'!B208</f>
        <v>0</v>
      </c>
      <c r="B202" s="40">
        <f>'S5 Maquette'!C208</f>
        <v>0</v>
      </c>
      <c r="C202" s="39">
        <f>'S5 Maquette'!F208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6" customHeight="1">
      <c r="A203" s="40">
        <f>'S5 Maquette'!B209</f>
        <v>0</v>
      </c>
      <c r="B203" s="40">
        <f>'S5 Maquette'!C209</f>
        <v>0</v>
      </c>
      <c r="C203" s="39">
        <f>'S5 Maquette'!F209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6" customHeight="1">
      <c r="A204" s="40">
        <f>'S5 Maquette'!B210</f>
        <v>0</v>
      </c>
      <c r="B204" s="40">
        <f>'S5 Maquette'!C210</f>
        <v>0</v>
      </c>
      <c r="C204" s="39">
        <f>'S5 Maquette'!F210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6" customHeight="1">
      <c r="A205" s="40">
        <f>'S5 Maquette'!B211</f>
        <v>0</v>
      </c>
      <c r="B205" s="40">
        <f>'S5 Maquette'!C211</f>
        <v>0</v>
      </c>
      <c r="C205" s="39">
        <f>'S5 Maquette'!F211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6" customHeight="1">
      <c r="A206" s="40">
        <f>'S5 Maquette'!B212</f>
        <v>0</v>
      </c>
      <c r="B206" s="40">
        <f>'S5 Maquette'!C212</f>
        <v>0</v>
      </c>
      <c r="C206" s="39">
        <f>'S5 Maquette'!F212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6" customHeight="1">
      <c r="A207" s="40">
        <f>'S5 Maquette'!B213</f>
        <v>0</v>
      </c>
      <c r="B207" s="40">
        <f>'S5 Maquette'!C213</f>
        <v>0</v>
      </c>
      <c r="C207" s="39">
        <f>'S5 Maquette'!F213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6" customHeight="1">
      <c r="A208" s="40">
        <f>'S5 Maquette'!B214</f>
        <v>0</v>
      </c>
      <c r="B208" s="40">
        <f>'S5 Maquette'!C214</f>
        <v>0</v>
      </c>
      <c r="C208" s="39">
        <f>'S5 Maquette'!F214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6" customHeight="1">
      <c r="A209" s="40">
        <f>'S5 Maquette'!B215</f>
        <v>0</v>
      </c>
      <c r="B209" s="40">
        <f>'S5 Maquette'!C215</f>
        <v>0</v>
      </c>
      <c r="C209" s="39">
        <f>'S5 Maquette'!F215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6" customHeight="1">
      <c r="A210" s="40">
        <f>'S5 Maquette'!B216</f>
        <v>0</v>
      </c>
      <c r="B210" s="40">
        <f>'S5 Maquette'!C216</f>
        <v>0</v>
      </c>
      <c r="C210" s="39">
        <f>'S5 Maquette'!F216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6" customHeight="1">
      <c r="A211" s="40">
        <f>'S5 Maquette'!B217</f>
        <v>0</v>
      </c>
      <c r="B211" s="40">
        <f>'S5 Maquette'!C217</f>
        <v>0</v>
      </c>
      <c r="C211" s="39">
        <f>'S5 Maquette'!F217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6" customHeight="1">
      <c r="A212" s="40">
        <f>'S5 Maquette'!B218</f>
        <v>0</v>
      </c>
      <c r="B212" s="40">
        <f>'S5 Maquette'!C218</f>
        <v>0</v>
      </c>
      <c r="C212" s="39">
        <f>'S5 Maquette'!F218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6" customHeight="1">
      <c r="A213" s="40">
        <f>'S5 Maquette'!B219</f>
        <v>0</v>
      </c>
      <c r="B213" s="40">
        <f>'S5 Maquette'!C219</f>
        <v>0</v>
      </c>
      <c r="C213" s="39">
        <f>'S5 Maquette'!F219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6" customHeight="1">
      <c r="A214" s="40">
        <f>'S5 Maquette'!B220</f>
        <v>0</v>
      </c>
      <c r="B214" s="40">
        <f>'S5 Maquette'!C220</f>
        <v>0</v>
      </c>
      <c r="C214" s="39">
        <f>'S5 Maquette'!F220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6" customHeight="1">
      <c r="A215" s="40">
        <f>'S5 Maquette'!B221</f>
        <v>0</v>
      </c>
      <c r="B215" s="40">
        <f>'S5 Maquette'!C221</f>
        <v>0</v>
      </c>
      <c r="C215" s="39">
        <f>'S5 Maquette'!F221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6" customHeight="1">
      <c r="A216" s="40">
        <f>'S5 Maquette'!B222</f>
        <v>0</v>
      </c>
      <c r="B216" s="40">
        <f>'S5 Maquette'!C222</f>
        <v>0</v>
      </c>
      <c r="C216" s="39">
        <f>'S5 Maquette'!F222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6" customHeight="1">
      <c r="A217" s="40">
        <f>'S5 Maquette'!B223</f>
        <v>0</v>
      </c>
      <c r="B217" s="40">
        <f>'S5 Maquette'!C223</f>
        <v>0</v>
      </c>
      <c r="C217" s="39">
        <f>'S5 Maquette'!F223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6" customHeight="1">
      <c r="A218" s="40">
        <f>'S5 Maquette'!B224</f>
        <v>0</v>
      </c>
      <c r="B218" s="40">
        <f>'S5 Maquette'!C224</f>
        <v>0</v>
      </c>
      <c r="C218" s="39">
        <f>'S5 Maquette'!F224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6" customHeight="1">
      <c r="A219" s="40">
        <f>'S5 Maquette'!B225</f>
        <v>0</v>
      </c>
      <c r="B219" s="40">
        <f>'S5 Maquette'!C225</f>
        <v>0</v>
      </c>
      <c r="C219" s="39">
        <f>'S5 Maquette'!F225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6" customHeight="1">
      <c r="A220" s="40">
        <f>'S5 Maquette'!B226</f>
        <v>0</v>
      </c>
      <c r="B220" s="40">
        <f>'S5 Maquette'!C226</f>
        <v>0</v>
      </c>
      <c r="C220" s="39">
        <f>'S5 Maquette'!F226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6" customHeight="1">
      <c r="A221" s="40">
        <f>'S5 Maquette'!B227</f>
        <v>0</v>
      </c>
      <c r="B221" s="40">
        <f>'S5 Maquette'!C227</f>
        <v>0</v>
      </c>
      <c r="C221" s="39">
        <f>'S5 Maquette'!F227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6" customHeight="1">
      <c r="A222" s="40">
        <f>'S5 Maquette'!B228</f>
        <v>0</v>
      </c>
      <c r="B222" s="40">
        <f>'S5 Maquette'!C228</f>
        <v>0</v>
      </c>
      <c r="C222" s="39">
        <f>'S5 Maquette'!F228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6" customHeight="1">
      <c r="A223" s="40">
        <f>'S5 Maquette'!B229</f>
        <v>0</v>
      </c>
      <c r="B223" s="40">
        <f>'S5 Maquette'!C229</f>
        <v>0</v>
      </c>
      <c r="C223" s="39">
        <f>'S5 Maquette'!F229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6" customHeight="1">
      <c r="A224" s="40">
        <f>'S5 Maquette'!B230</f>
        <v>0</v>
      </c>
      <c r="B224" s="40">
        <f>'S5 Maquette'!C230</f>
        <v>0</v>
      </c>
      <c r="C224" s="39">
        <f>'S5 Maquette'!F230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6" customHeight="1">
      <c r="A225" s="40">
        <f>'S5 Maquette'!B231</f>
        <v>0</v>
      </c>
      <c r="B225" s="40">
        <f>'S5 Maquette'!C231</f>
        <v>0</v>
      </c>
      <c r="C225" s="39">
        <f>'S5 Maquette'!F231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6" customHeight="1">
      <c r="A226" s="40">
        <f>'S5 Maquette'!B232</f>
        <v>0</v>
      </c>
      <c r="B226" s="40">
        <f>'S5 Maquette'!C232</f>
        <v>0</v>
      </c>
      <c r="C226" s="39">
        <f>'S5 Maquette'!F232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6" customHeight="1">
      <c r="A227" s="40">
        <f>'S5 Maquette'!B233</f>
        <v>0</v>
      </c>
      <c r="B227" s="40">
        <f>'S5 Maquette'!C233</f>
        <v>0</v>
      </c>
      <c r="C227" s="39">
        <f>'S5 Maquette'!F233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6" customHeight="1">
      <c r="A228" s="40">
        <f>'S5 Maquette'!B234</f>
        <v>0</v>
      </c>
      <c r="B228" s="40">
        <f>'S5 Maquette'!C234</f>
        <v>0</v>
      </c>
      <c r="C228" s="39">
        <f>'S5 Maquette'!F234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6" customHeight="1">
      <c r="A229" s="40">
        <f>'S5 Maquette'!B235</f>
        <v>0</v>
      </c>
      <c r="B229" s="40">
        <f>'S5 Maquette'!C235</f>
        <v>0</v>
      </c>
      <c r="C229" s="39">
        <f>'S5 Maquette'!F235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6" customHeight="1">
      <c r="A230" s="40">
        <f>'S5 Maquette'!B236</f>
        <v>0</v>
      </c>
      <c r="B230" s="40">
        <f>'S5 Maquette'!C236</f>
        <v>0</v>
      </c>
      <c r="C230" s="39">
        <f>'S5 Maquette'!F236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6" customHeight="1">
      <c r="A231" s="40">
        <f>'S5 Maquette'!B237</f>
        <v>0</v>
      </c>
      <c r="B231" s="40">
        <f>'S5 Maquette'!C237</f>
        <v>0</v>
      </c>
      <c r="C231" s="39">
        <f>'S5 Maquette'!F237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6" customHeight="1">
      <c r="A232" s="40">
        <f>'S5 Maquette'!B238</f>
        <v>0</v>
      </c>
      <c r="B232" s="40">
        <f>'S5 Maquette'!C238</f>
        <v>0</v>
      </c>
      <c r="C232" s="39">
        <f>'S5 Maquette'!F238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6" customHeight="1">
      <c r="A233" s="40">
        <f>'S5 Maquette'!B239</f>
        <v>0</v>
      </c>
      <c r="B233" s="40">
        <f>'S5 Maquette'!C239</f>
        <v>0</v>
      </c>
      <c r="C233" s="39">
        <f>'S5 Maquette'!F239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6" customHeight="1">
      <c r="A234" s="40">
        <f>'S5 Maquette'!B240</f>
        <v>0</v>
      </c>
      <c r="B234" s="40">
        <f>'S5 Maquette'!C240</f>
        <v>0</v>
      </c>
      <c r="C234" s="39">
        <f>'S5 Maquette'!F240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6" customHeight="1">
      <c r="A235" s="40">
        <f>'S5 Maquette'!B241</f>
        <v>0</v>
      </c>
      <c r="B235" s="40">
        <f>'S5 Maquette'!C241</f>
        <v>0</v>
      </c>
      <c r="C235" s="39">
        <f>'S5 Maquette'!F241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6" customHeight="1">
      <c r="A236" s="40">
        <f>'S5 Maquette'!B242</f>
        <v>0</v>
      </c>
      <c r="B236" s="40">
        <f>'S5 Maquette'!C242</f>
        <v>0</v>
      </c>
      <c r="C236" s="39">
        <f>'S5 Maquette'!F242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6" customHeight="1">
      <c r="A237" s="40">
        <f>'S5 Maquette'!B243</f>
        <v>0</v>
      </c>
      <c r="B237" s="40">
        <f>'S5 Maquette'!C243</f>
        <v>0</v>
      </c>
      <c r="C237" s="39">
        <f>'S5 Maquette'!F243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6" customHeight="1">
      <c r="A238" s="40">
        <f>'S5 Maquette'!B244</f>
        <v>0</v>
      </c>
      <c r="B238" s="40">
        <f>'S5 Maquette'!C244</f>
        <v>0</v>
      </c>
      <c r="C238" s="39">
        <f>'S5 Maquette'!F244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6" customHeight="1">
      <c r="A239" s="40">
        <f>'S5 Maquette'!B245</f>
        <v>0</v>
      </c>
      <c r="B239" s="40">
        <f>'S5 Maquette'!C245</f>
        <v>0</v>
      </c>
      <c r="C239" s="39">
        <f>'S5 Maquette'!F245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6" customHeight="1">
      <c r="A240" s="40">
        <f>'S5 Maquette'!B246</f>
        <v>0</v>
      </c>
      <c r="B240" s="40">
        <f>'S5 Maquette'!C246</f>
        <v>0</v>
      </c>
      <c r="C240" s="39">
        <f>'S5 Maquette'!F246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6" customHeight="1">
      <c r="A241" s="40">
        <f>'S5 Maquette'!B247</f>
        <v>0</v>
      </c>
      <c r="B241" s="40">
        <f>'S5 Maquette'!C247</f>
        <v>0</v>
      </c>
      <c r="C241" s="39">
        <f>'S5 Maquette'!F247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6" customHeight="1">
      <c r="A242" s="40">
        <f>'S5 Maquette'!B248</f>
        <v>0</v>
      </c>
      <c r="B242" s="40">
        <f>'S5 Maquette'!C248</f>
        <v>0</v>
      </c>
      <c r="C242" s="39">
        <f>'S5 Maquette'!F248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6" customHeight="1">
      <c r="A243" s="40">
        <f>'S5 Maquette'!B249</f>
        <v>0</v>
      </c>
      <c r="B243" s="40">
        <f>'S5 Maquette'!C249</f>
        <v>0</v>
      </c>
      <c r="C243" s="39">
        <f>'S5 Maquette'!F249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6" customHeight="1">
      <c r="A244" s="40">
        <f>'S5 Maquette'!B250</f>
        <v>0</v>
      </c>
      <c r="B244" s="40">
        <f>'S5 Maquette'!C250</f>
        <v>0</v>
      </c>
      <c r="C244" s="39">
        <f>'S5 Maquette'!F250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6" customHeight="1">
      <c r="A245" s="40">
        <f>'S5 Maquette'!B251</f>
        <v>0</v>
      </c>
      <c r="B245" s="40">
        <f>'S5 Maquette'!C251</f>
        <v>0</v>
      </c>
      <c r="C245" s="39">
        <f>'S5 Maquette'!F251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6" customHeight="1">
      <c r="A246" s="40">
        <f>'S5 Maquette'!B252</f>
        <v>0</v>
      </c>
      <c r="B246" s="40">
        <f>'S5 Maquette'!C252</f>
        <v>0</v>
      </c>
      <c r="C246" s="39">
        <f>'S5 Maquette'!F252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6" customHeight="1">
      <c r="A247" s="40">
        <f>'S5 Maquette'!B253</f>
        <v>0</v>
      </c>
      <c r="B247" s="40">
        <f>'S5 Maquette'!C253</f>
        <v>0</v>
      </c>
      <c r="C247" s="39">
        <f>'S5 Maquette'!F253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6" customHeight="1">
      <c r="A248" s="40">
        <f>'S5 Maquette'!B254</f>
        <v>0</v>
      </c>
      <c r="B248" s="40">
        <f>'S5 Maquette'!C254</f>
        <v>0</v>
      </c>
      <c r="C248" s="39">
        <f>'S5 Maquette'!F254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6" customHeight="1">
      <c r="A249" s="40">
        <f>'S5 Maquette'!B255</f>
        <v>0</v>
      </c>
      <c r="B249" s="40">
        <f>'S5 Maquette'!C255</f>
        <v>0</v>
      </c>
      <c r="C249" s="39">
        <f>'S5 Maquette'!F255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6" customHeight="1">
      <c r="A250" s="40">
        <f>'S5 Maquette'!B256</f>
        <v>0</v>
      </c>
      <c r="B250" s="40">
        <f>'S5 Maquette'!C256</f>
        <v>0</v>
      </c>
      <c r="C250" s="39">
        <f>'S5 Maquette'!F256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6" customHeight="1">
      <c r="A251" s="40">
        <f>'S5 Maquette'!B257</f>
        <v>0</v>
      </c>
      <c r="B251" s="40">
        <f>'S5 Maquette'!C257</f>
        <v>0</v>
      </c>
      <c r="C251" s="39">
        <f>'S5 Maquette'!F257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6" customHeight="1">
      <c r="A252" s="40">
        <f>'S5 Maquette'!B258</f>
        <v>0</v>
      </c>
      <c r="B252" s="40">
        <f>'S5 Maquette'!C258</f>
        <v>0</v>
      </c>
      <c r="C252" s="39">
        <f>'S5 Maquette'!F258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6" customHeight="1">
      <c r="A253" s="40">
        <f>'S5 Maquette'!B259</f>
        <v>0</v>
      </c>
      <c r="B253" s="40">
        <f>'S5 Maquette'!C259</f>
        <v>0</v>
      </c>
      <c r="C253" s="39">
        <f>'S5 Maquette'!F259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6" customHeight="1">
      <c r="A254" s="40">
        <f>'S5 Maquette'!B260</f>
        <v>0</v>
      </c>
      <c r="B254" s="40">
        <f>'S5 Maquette'!C260</f>
        <v>0</v>
      </c>
      <c r="C254" s="39">
        <f>'S5 Maquette'!F260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6" customHeight="1">
      <c r="A255" s="40">
        <f>'S5 Maquette'!B261</f>
        <v>0</v>
      </c>
      <c r="B255" s="40">
        <f>'S5 Maquette'!C261</f>
        <v>0</v>
      </c>
      <c r="C255" s="39">
        <f>'S5 Maquette'!F261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6" customHeight="1">
      <c r="A256" s="40">
        <f>'S5 Maquette'!B262</f>
        <v>0</v>
      </c>
      <c r="B256" s="40">
        <f>'S5 Maquette'!C262</f>
        <v>0</v>
      </c>
      <c r="C256" s="39">
        <f>'S5 Maquette'!F262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6" customHeight="1">
      <c r="A257" s="40">
        <f>'S5 Maquette'!B263</f>
        <v>0</v>
      </c>
      <c r="B257" s="40">
        <f>'S5 Maquette'!C263</f>
        <v>0</v>
      </c>
      <c r="C257" s="39">
        <f>'S5 Maquette'!F263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6" customHeight="1">
      <c r="A258" s="40">
        <f>'S5 Maquette'!B264</f>
        <v>0</v>
      </c>
      <c r="B258" s="40">
        <f>'S5 Maquette'!C264</f>
        <v>0</v>
      </c>
      <c r="C258" s="39">
        <f>'S5 Maquette'!F264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6" customHeight="1">
      <c r="A259" s="40">
        <f>'S5 Maquette'!B265</f>
        <v>0</v>
      </c>
      <c r="B259" s="40">
        <f>'S5 Maquette'!C265</f>
        <v>0</v>
      </c>
      <c r="C259" s="39">
        <f>'S5 Maquette'!F265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6" customHeight="1">
      <c r="A260" s="40">
        <f>'S5 Maquette'!B266</f>
        <v>0</v>
      </c>
      <c r="B260" s="40">
        <f>'S5 Maquette'!C266</f>
        <v>0</v>
      </c>
      <c r="C260" s="39">
        <f>'S5 Maquette'!F266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6" customHeight="1">
      <c r="A261" s="40">
        <f>'S5 Maquette'!B267</f>
        <v>0</v>
      </c>
      <c r="B261" s="40">
        <f>'S5 Maquette'!C267</f>
        <v>0</v>
      </c>
      <c r="C261" s="39">
        <f>'S5 Maquette'!F267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6" customHeight="1">
      <c r="A262" s="40">
        <f>'S5 Maquette'!B268</f>
        <v>0</v>
      </c>
      <c r="B262" s="40">
        <f>'S5 Maquette'!C268</f>
        <v>0</v>
      </c>
      <c r="C262" s="39">
        <f>'S5 Maquette'!F268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6" customHeight="1">
      <c r="A263" s="40">
        <f>'S5 Maquette'!B269</f>
        <v>0</v>
      </c>
      <c r="B263" s="40">
        <f>'S5 Maquette'!C269</f>
        <v>0</v>
      </c>
      <c r="C263" s="39">
        <f>'S5 Maquette'!F269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6" customHeight="1">
      <c r="A264" s="40">
        <f>'S5 Maquette'!B270</f>
        <v>0</v>
      </c>
      <c r="B264" s="40">
        <f>'S5 Maquette'!C270</f>
        <v>0</v>
      </c>
      <c r="C264" s="39">
        <f>'S5 Maquette'!F270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6" customHeight="1">
      <c r="A265" s="40">
        <f>'S5 Maquette'!B271</f>
        <v>0</v>
      </c>
      <c r="B265" s="40">
        <f>'S5 Maquette'!C271</f>
        <v>0</v>
      </c>
      <c r="C265" s="39">
        <f>'S5 Maquette'!F271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6" customHeight="1">
      <c r="A266" s="40">
        <f>'S5 Maquette'!B272</f>
        <v>0</v>
      </c>
      <c r="B266" s="40">
        <f>'S5 Maquette'!C272</f>
        <v>0</v>
      </c>
      <c r="C266" s="39">
        <f>'S5 Maquette'!F272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6" customHeight="1">
      <c r="A267" s="40">
        <f>'S5 Maquette'!B273</f>
        <v>0</v>
      </c>
      <c r="B267" s="40">
        <f>'S5 Maquette'!C273</f>
        <v>0</v>
      </c>
      <c r="C267" s="39">
        <f>'S5 Maquette'!F273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6" customHeight="1">
      <c r="A268" s="40">
        <f>'S5 Maquette'!B274</f>
        <v>0</v>
      </c>
      <c r="B268" s="40">
        <f>'S5 Maquette'!C274</f>
        <v>0</v>
      </c>
      <c r="C268" s="39">
        <f>'S5 Maquette'!F274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6" customHeight="1">
      <c r="A269" s="40">
        <f>'S5 Maquette'!B275</f>
        <v>0</v>
      </c>
      <c r="B269" s="40">
        <f>'S5 Maquette'!C275</f>
        <v>0</v>
      </c>
      <c r="C269" s="39">
        <f>'S5 Maquette'!F275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6" customHeight="1">
      <c r="A270" s="40">
        <f>'S5 Maquette'!B276</f>
        <v>0</v>
      </c>
      <c r="B270" s="40">
        <f>'S5 Maquette'!C276</f>
        <v>0</v>
      </c>
      <c r="C270" s="39">
        <f>'S5 Maquette'!F276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6" customHeight="1">
      <c r="A271" s="40">
        <f>'S5 Maquette'!B277</f>
        <v>0</v>
      </c>
      <c r="B271" s="40">
        <f>'S5 Maquette'!C277</f>
        <v>0</v>
      </c>
      <c r="C271" s="39">
        <f>'S5 Maquette'!F277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6" customHeight="1">
      <c r="A272" s="40">
        <f>'S5 Maquette'!B278</f>
        <v>0</v>
      </c>
      <c r="B272" s="40">
        <f>'S5 Maquette'!C278</f>
        <v>0</v>
      </c>
      <c r="C272" s="39">
        <f>'S5 Maquette'!F278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6" customHeight="1">
      <c r="A273" s="40">
        <f>'S5 Maquette'!B279</f>
        <v>0</v>
      </c>
      <c r="B273" s="40">
        <f>'S5 Maquette'!C279</f>
        <v>0</v>
      </c>
      <c r="C273" s="39">
        <f>'S5 Maquette'!F279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6" customHeight="1">
      <c r="A274" s="40">
        <f>'S5 Maquette'!B280</f>
        <v>0</v>
      </c>
      <c r="B274" s="40">
        <f>'S5 Maquette'!C280</f>
        <v>0</v>
      </c>
      <c r="C274" s="39">
        <f>'S5 Maquette'!F280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6" customHeight="1">
      <c r="A275" s="40">
        <f>'S5 Maquette'!B281</f>
        <v>0</v>
      </c>
      <c r="B275" s="40">
        <f>'S5 Maquette'!C281</f>
        <v>0</v>
      </c>
      <c r="C275" s="39">
        <f>'S5 Maquette'!F281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6" customHeight="1">
      <c r="A276" s="40">
        <f>'S5 Maquette'!B282</f>
        <v>0</v>
      </c>
      <c r="B276" s="40">
        <f>'S5 Maquette'!C282</f>
        <v>0</v>
      </c>
      <c r="C276" s="39">
        <f>'S5 Maquette'!F282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6" customHeight="1">
      <c r="A277" s="40">
        <f>'S5 Maquette'!B283</f>
        <v>0</v>
      </c>
      <c r="B277" s="40">
        <f>'S5 Maquette'!C283</f>
        <v>0</v>
      </c>
      <c r="C277" s="39">
        <f>'S5 Maquette'!F283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6" customHeight="1">
      <c r="A278" s="40">
        <f>'S5 Maquette'!B284</f>
        <v>0</v>
      </c>
      <c r="B278" s="40">
        <f>'S5 Maquette'!C284</f>
        <v>0</v>
      </c>
      <c r="C278" s="39">
        <f>'S5 Maquette'!F284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6" customHeight="1">
      <c r="A279" s="40">
        <f>'S5 Maquette'!B285</f>
        <v>0</v>
      </c>
      <c r="B279" s="40">
        <f>'S5 Maquette'!C285</f>
        <v>0</v>
      </c>
      <c r="C279" s="39">
        <f>'S5 Maquette'!F285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6" customHeight="1">
      <c r="A280" s="40">
        <f>'S5 Maquette'!B286</f>
        <v>0</v>
      </c>
      <c r="B280" s="40">
        <f>'S5 Maquette'!C286</f>
        <v>0</v>
      </c>
      <c r="C280" s="39">
        <f>'S5 Maquette'!F286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6" customHeight="1">
      <c r="A281" s="40">
        <f>'S5 Maquette'!B287</f>
        <v>0</v>
      </c>
      <c r="B281" s="40">
        <f>'S5 Maquette'!C287</f>
        <v>0</v>
      </c>
      <c r="C281" s="39">
        <f>'S5 Maquette'!F287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6" customHeight="1">
      <c r="A282" s="40">
        <f>'S5 Maquette'!B288</f>
        <v>0</v>
      </c>
      <c r="B282" s="40">
        <f>'S5 Maquette'!C288</f>
        <v>0</v>
      </c>
      <c r="C282" s="39">
        <f>'S5 Maquette'!F288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6" customHeight="1">
      <c r="A283" s="40">
        <f>'S5 Maquette'!B289</f>
        <v>0</v>
      </c>
      <c r="B283" s="40">
        <f>'S5 Maquette'!C289</f>
        <v>0</v>
      </c>
      <c r="C283" s="39">
        <f>'S5 Maquette'!F289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6" customHeight="1">
      <c r="A284" s="40">
        <f>'S5 Maquette'!B290</f>
        <v>0</v>
      </c>
      <c r="B284" s="40">
        <f>'S5 Maquette'!C290</f>
        <v>0</v>
      </c>
      <c r="C284" s="39">
        <f>'S5 Maquette'!F290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6" customHeight="1">
      <c r="A285" s="40">
        <f>'S5 Maquette'!B291</f>
        <v>0</v>
      </c>
      <c r="B285" s="40">
        <f>'S5 Maquette'!C291</f>
        <v>0</v>
      </c>
      <c r="C285" s="39">
        <f>'S5 Maquette'!F291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6" customHeight="1">
      <c r="A286" s="40">
        <f>'S5 Maquette'!B292</f>
        <v>0</v>
      </c>
      <c r="B286" s="40">
        <f>'S5 Maquette'!C292</f>
        <v>0</v>
      </c>
      <c r="C286" s="39">
        <f>'S5 Maquette'!F292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6" customHeight="1">
      <c r="A287" s="40">
        <f>'S5 Maquette'!B293</f>
        <v>0</v>
      </c>
      <c r="B287" s="40">
        <f>'S5 Maquette'!C293</f>
        <v>0</v>
      </c>
      <c r="C287" s="39">
        <f>'S5 Maquette'!F293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6" customHeight="1">
      <c r="A288" s="40">
        <f>'S5 Maquette'!B294</f>
        <v>0</v>
      </c>
      <c r="B288" s="40">
        <f>'S5 Maquette'!C294</f>
        <v>0</v>
      </c>
      <c r="C288" s="39">
        <f>'S5 Maquette'!F294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6" customHeight="1">
      <c r="A289" s="40">
        <f>'S5 Maquette'!B295</f>
        <v>0</v>
      </c>
      <c r="B289" s="40">
        <f>'S5 Maquette'!C295</f>
        <v>0</v>
      </c>
      <c r="C289" s="39">
        <f>'S5 Maquette'!F295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6" customHeight="1">
      <c r="A290" s="40">
        <f>'S5 Maquette'!B296</f>
        <v>0</v>
      </c>
      <c r="B290" s="40">
        <f>'S5 Maquette'!C296</f>
        <v>0</v>
      </c>
      <c r="C290" s="39">
        <f>'S5 Maquette'!F296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6" customHeight="1">
      <c r="A291" s="40">
        <f>'S5 Maquette'!B297</f>
        <v>0</v>
      </c>
      <c r="B291" s="40">
        <f>'S5 Maquette'!C297</f>
        <v>0</v>
      </c>
      <c r="C291" s="39">
        <f>'S5 Maquette'!F297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6" customHeight="1">
      <c r="A292" s="40">
        <f>'S5 Maquette'!B298</f>
        <v>0</v>
      </c>
      <c r="B292" s="40">
        <f>'S5 Maquette'!C298</f>
        <v>0</v>
      </c>
      <c r="C292" s="39">
        <f>'S5 Maquette'!F298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6" customHeight="1">
      <c r="A293" s="40">
        <f>'S5 Maquette'!B299</f>
        <v>0</v>
      </c>
      <c r="B293" s="40">
        <f>'S5 Maquette'!C299</f>
        <v>0</v>
      </c>
      <c r="C293" s="39">
        <f>'S5 Maquette'!F299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6" customHeight="1">
      <c r="A294" s="40">
        <f>'S5 Maquette'!B300</f>
        <v>0</v>
      </c>
      <c r="B294" s="40">
        <f>'S5 Maquette'!C300</f>
        <v>0</v>
      </c>
      <c r="C294" s="39">
        <f>'S5 Maquette'!F300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6" customHeight="1">
      <c r="A295" s="40">
        <f>'S5 Maquette'!B301</f>
        <v>0</v>
      </c>
      <c r="B295" s="40">
        <f>'S5 Maquette'!C301</f>
        <v>0</v>
      </c>
      <c r="C295" s="39">
        <f>'S5 Maquette'!F301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6" customHeight="1">
      <c r="A296" s="40">
        <f>'S5 Maquette'!B302</f>
        <v>0</v>
      </c>
      <c r="B296" s="40">
        <f>'S5 Maquette'!C302</f>
        <v>0</v>
      </c>
      <c r="C296" s="39">
        <f>'S5 Maquette'!F302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6" customHeight="1">
      <c r="A297" s="40">
        <f>'S5 Maquette'!B303</f>
        <v>0</v>
      </c>
      <c r="B297" s="40">
        <f>'S5 Maquette'!C303</f>
        <v>0</v>
      </c>
      <c r="C297" s="39">
        <f>'S5 Maquette'!F303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6" customHeight="1">
      <c r="A298" s="40">
        <f>'S5 Maquette'!B304</f>
        <v>0</v>
      </c>
      <c r="B298" s="40">
        <f>'S5 Maquette'!C304</f>
        <v>0</v>
      </c>
      <c r="C298" s="39">
        <f>'S5 Maquette'!F304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6" customHeight="1">
      <c r="A299" s="40">
        <f>'S5 Maquette'!B305</f>
        <v>0</v>
      </c>
      <c r="B299" s="40">
        <f>'S5 Maquette'!C305</f>
        <v>0</v>
      </c>
      <c r="C299" s="39">
        <f>'S5 Maquette'!F305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6" customHeight="1">
      <c r="A300" s="40">
        <f>'S5 Maquette'!B306</f>
        <v>0</v>
      </c>
      <c r="B300" s="40">
        <f>'S5 Maquette'!C306</f>
        <v>0</v>
      </c>
      <c r="C300" s="39">
        <f>'S5 Maquette'!F306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32" priority="9">
      <formula>$C1="Parcours Pédagogique"</formula>
    </cfRule>
    <cfRule type="expression" dxfId="131" priority="10">
      <formula>$C1="BLOC"</formula>
    </cfRule>
    <cfRule type="expression" dxfId="130" priority="11">
      <formula>$C1="OPTION"</formula>
    </cfRule>
  </conditionalFormatting>
  <conditionalFormatting sqref="B1:S9 B10:E10 J10:S11 B11:D11 B12:M12 P12 B13:L13 B14:N14 P14:S17 B15:M17 B301:S999">
    <cfRule type="expression" dxfId="129" priority="15">
      <formula>$D1="Modification"</formula>
    </cfRule>
    <cfRule type="expression" dxfId="128" priority="16">
      <formula>$D1="Création"</formula>
    </cfRule>
    <cfRule type="expression" dxfId="127" priority="17">
      <formula>$D1="Fermeture"</formula>
    </cfRule>
  </conditionalFormatting>
  <conditionalFormatting sqref="C1:S999">
    <cfRule type="expression" dxfId="126" priority="1">
      <formula>$B1="Option"</formula>
    </cfRule>
  </conditionalFormatting>
  <conditionalFormatting sqref="J1:J999">
    <cfRule type="expression" dxfId="125" priority="7">
      <formula>$I1="NON"</formula>
    </cfRule>
  </conditionalFormatting>
  <conditionalFormatting sqref="L1:L999">
    <cfRule type="expression" dxfId="124" priority="2">
      <formula>$K1="CCI (CC Intégral)"</formula>
    </cfRule>
    <cfRule type="expression" dxfId="123" priority="3">
      <formula>$K1="CT (Contrôle terminal)"</formula>
    </cfRule>
  </conditionalFormatting>
  <conditionalFormatting sqref="L18:L300">
    <cfRule type="expression" dxfId="122" priority="13">
      <formula>$K1="CCI (CC Intégral)"</formula>
    </cfRule>
  </conditionalFormatting>
  <conditionalFormatting sqref="M1:M999">
    <cfRule type="expression" dxfId="121" priority="8">
      <formula>$K1="CT (Contrôle terminal)"</formula>
    </cfRule>
  </conditionalFormatting>
  <conditionalFormatting sqref="M18 L18:L300">
    <cfRule type="expression" dxfId="120" priority="12">
      <formula>$K1="CT (Contrôle terminal)"</formula>
    </cfRule>
  </conditionalFormatting>
  <conditionalFormatting sqref="N1:O999">
    <cfRule type="expression" dxfId="119" priority="6">
      <formula>$K1="CCI (CC Intégral)"</formula>
    </cfRule>
  </conditionalFormatting>
  <conditionalFormatting sqref="Q1:R999">
    <cfRule type="expression" dxfId="118" priority="4">
      <formula>$P1="Autres"</formula>
    </cfRule>
  </conditionalFormatting>
  <conditionalFormatting sqref="S1:S999 T18">
    <cfRule type="expression" dxfId="117" priority="5">
      <formula>$P1="CT (Contrôle terminal)"</formula>
    </cfRule>
  </conditionalFormatting>
  <conditionalFormatting sqref="T16 A16:S298">
    <cfRule type="expression" dxfId="116" priority="14">
      <formula>$C16="Modification MCC"</formula>
    </cfRule>
  </conditionalFormatting>
  <conditionalFormatting sqref="T18 A18:S300">
    <cfRule type="expression" dxfId="115" priority="18">
      <formula>$C18="Modification"</formula>
    </cfRule>
    <cfRule type="expression" dxfId="114" priority="19">
      <formula>$C18="Création"</formula>
    </cfRule>
    <cfRule type="expression" dxfId="113" priority="20">
      <formula>$C18="Fermeture"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1"/>
  <sheetViews>
    <sheetView topLeftCell="A38" zoomScale="90" zoomScaleNormal="90" workbookViewId="0">
      <selection activeCell="A62" sqref="A62"/>
    </sheetView>
  </sheetViews>
  <sheetFormatPr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6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0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0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0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0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0" ht="18" customHeight="1">
      <c r="A7" s="116" t="s">
        <v>218</v>
      </c>
      <c r="B7" s="110" t="str">
        <f>'Fiche Générale'!B3</f>
        <v>Portail_LLAC</v>
      </c>
      <c r="C7" s="116" t="s">
        <v>219</v>
      </c>
      <c r="D7" s="116"/>
      <c r="E7" s="124">
        <f>'Fiche Générale'!B4</f>
        <v>0</v>
      </c>
      <c r="F7" s="110"/>
      <c r="G7" s="116" t="s">
        <v>220</v>
      </c>
      <c r="H7" s="154" t="str">
        <f>'Fiche Générale'!B5</f>
        <v>Humanités</v>
      </c>
      <c r="I7" s="154"/>
      <c r="J7" s="154"/>
    </row>
    <row r="8" spans="1:10" ht="18" customHeight="1">
      <c r="A8" s="116"/>
      <c r="B8" s="111"/>
      <c r="C8" s="116"/>
      <c r="D8" s="116"/>
      <c r="E8" s="125"/>
      <c r="F8" s="111"/>
      <c r="G8" s="116"/>
      <c r="H8" s="154"/>
      <c r="I8" s="154"/>
      <c r="J8" s="154"/>
    </row>
    <row r="9" spans="1:10" ht="18" customHeight="1">
      <c r="A9" s="116"/>
      <c r="B9" s="111"/>
      <c r="C9" s="116"/>
      <c r="D9" s="116"/>
      <c r="E9" s="126"/>
      <c r="F9" s="112"/>
      <c r="G9" s="116"/>
      <c r="H9" s="154"/>
      <c r="I9" s="154"/>
      <c r="J9" s="154"/>
    </row>
    <row r="10" spans="1:10" ht="18" customHeight="1">
      <c r="A10" s="116"/>
      <c r="B10" s="111"/>
      <c r="C10" s="123" t="s">
        <v>221</v>
      </c>
      <c r="D10" s="123"/>
      <c r="E10" s="127" t="str">
        <f>'Fiche Générale'!B9</f>
        <v>Sciences de l'Antiquité</v>
      </c>
      <c r="F10" s="128"/>
      <c r="G10" s="128"/>
      <c r="H10" s="128"/>
      <c r="I10" s="128"/>
      <c r="J10" s="129"/>
    </row>
    <row r="11" spans="1:10" ht="18" customHeight="1">
      <c r="A11" s="116"/>
      <c r="B11" s="112"/>
      <c r="C11" s="123"/>
      <c r="D11" s="123"/>
      <c r="E11" s="130"/>
      <c r="F11" s="131"/>
      <c r="G11" s="131"/>
      <c r="H11" s="131"/>
      <c r="I11" s="131"/>
      <c r="J11" s="132"/>
    </row>
    <row r="13" spans="1:10">
      <c r="A13" s="115" t="s">
        <v>222</v>
      </c>
      <c r="B13" s="146" t="str">
        <f>'S5 Maquette'!B13:B14</f>
        <v>3 ème Année de Licence</v>
      </c>
      <c r="C13" s="115" t="s">
        <v>224</v>
      </c>
      <c r="D13" s="115"/>
      <c r="E13" s="137">
        <f>'S5 Maquette'!E13:F14</f>
        <v>0</v>
      </c>
      <c r="F13" s="137"/>
      <c r="G13" s="115" t="s">
        <v>200</v>
      </c>
      <c r="H13" s="83" t="e">
        <f>Calcul!D7</f>
        <v>#REF!</v>
      </c>
      <c r="I13" s="83"/>
    </row>
    <row r="14" spans="1:10">
      <c r="A14" s="115"/>
      <c r="B14" s="148"/>
      <c r="C14" s="115"/>
      <c r="D14" s="115"/>
      <c r="E14" s="137"/>
      <c r="F14" s="137"/>
      <c r="G14" s="115"/>
      <c r="H14" s="83"/>
      <c r="I14" s="83"/>
    </row>
    <row r="15" spans="1:10">
      <c r="A15" s="115" t="s">
        <v>225</v>
      </c>
      <c r="B15" s="117" t="s">
        <v>186</v>
      </c>
      <c r="C15" s="119" t="s">
        <v>226</v>
      </c>
      <c r="D15" s="120"/>
      <c r="E15" s="115"/>
      <c r="F15" s="115"/>
      <c r="G15" s="115" t="s">
        <v>201</v>
      </c>
      <c r="H15" s="83" t="e">
        <f>Calcul!D20</f>
        <v>#REF!</v>
      </c>
      <c r="I15" s="83"/>
    </row>
    <row r="16" spans="1:10">
      <c r="A16" s="115"/>
      <c r="B16" s="118"/>
      <c r="C16" s="121"/>
      <c r="D16" s="122"/>
      <c r="E16" s="115"/>
      <c r="F16" s="115"/>
      <c r="G16" s="115"/>
      <c r="H16" s="83"/>
      <c r="I16" s="83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227</v>
      </c>
      <c r="B18" s="3" t="s">
        <v>228</v>
      </c>
      <c r="C18" s="3" t="s">
        <v>3</v>
      </c>
      <c r="D18" s="3" t="s">
        <v>229</v>
      </c>
      <c r="E18" s="3" t="s">
        <v>6</v>
      </c>
      <c r="F18" s="3" t="s">
        <v>5</v>
      </c>
      <c r="G18" s="3" t="s">
        <v>230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231</v>
      </c>
      <c r="M18" s="3" t="s">
        <v>4</v>
      </c>
      <c r="N18" s="3" t="s">
        <v>232</v>
      </c>
      <c r="O18" s="4" t="s">
        <v>233</v>
      </c>
    </row>
    <row r="19" spans="1:15" ht="43.35" customHeight="1">
      <c r="A19" s="50">
        <v>0</v>
      </c>
      <c r="B19" s="48" t="s">
        <v>338</v>
      </c>
      <c r="C19" s="50" t="s">
        <v>13</v>
      </c>
      <c r="D19" s="50">
        <v>6</v>
      </c>
      <c r="E19" s="56"/>
      <c r="F19" s="56"/>
      <c r="G19" s="56"/>
      <c r="H19" s="57"/>
      <c r="I19" s="57"/>
      <c r="J19" s="57"/>
      <c r="K19" s="57"/>
      <c r="L19" s="57"/>
      <c r="M19" s="57"/>
      <c r="N19" s="56"/>
      <c r="O19" s="43"/>
    </row>
    <row r="20" spans="1:15" ht="43.35" customHeight="1">
      <c r="A20" s="50" t="s">
        <v>235</v>
      </c>
      <c r="B20" s="48" t="s">
        <v>236</v>
      </c>
      <c r="C20" s="50" t="s">
        <v>23</v>
      </c>
      <c r="D20" s="57"/>
      <c r="E20" s="56"/>
      <c r="F20" s="56"/>
      <c r="G20" s="56"/>
      <c r="H20" s="57"/>
      <c r="I20" s="57"/>
      <c r="J20" s="57"/>
      <c r="K20" s="57"/>
      <c r="L20" s="57"/>
      <c r="M20" s="57"/>
      <c r="N20" s="56"/>
      <c r="O20" s="43"/>
    </row>
    <row r="21" spans="1:15" ht="43.35" customHeight="1">
      <c r="A21" s="50" t="s">
        <v>237</v>
      </c>
      <c r="B21" s="48" t="s">
        <v>238</v>
      </c>
      <c r="C21" s="50" t="s">
        <v>23</v>
      </c>
      <c r="D21" s="57"/>
      <c r="E21" s="56"/>
      <c r="F21" s="56"/>
      <c r="G21" s="56"/>
      <c r="H21" s="57"/>
      <c r="I21" s="57"/>
      <c r="J21" s="57"/>
      <c r="K21" s="57"/>
      <c r="L21" s="57"/>
      <c r="M21" s="57"/>
      <c r="N21" s="56"/>
      <c r="O21" s="43"/>
    </row>
    <row r="22" spans="1:15" ht="43.35" customHeight="1">
      <c r="A22" s="50" t="s">
        <v>239</v>
      </c>
      <c r="B22" s="49" t="s">
        <v>339</v>
      </c>
      <c r="C22" s="50" t="s">
        <v>32</v>
      </c>
      <c r="D22" s="57"/>
      <c r="E22" s="56"/>
      <c r="F22" s="56"/>
      <c r="G22" s="56"/>
      <c r="H22" s="57"/>
      <c r="I22" s="57"/>
      <c r="J22" s="57"/>
      <c r="K22" s="57"/>
      <c r="L22" s="57"/>
      <c r="M22" s="57"/>
      <c r="N22" s="56"/>
      <c r="O22" s="43"/>
    </row>
    <row r="23" spans="1:15" ht="43.35" customHeight="1">
      <c r="A23" s="50"/>
      <c r="B23" s="49" t="s">
        <v>241</v>
      </c>
      <c r="C23" s="50" t="s">
        <v>38</v>
      </c>
      <c r="D23" s="57"/>
      <c r="E23" s="56"/>
      <c r="F23" s="56"/>
      <c r="G23" s="56"/>
      <c r="H23" s="57"/>
      <c r="I23" s="57"/>
      <c r="J23" s="57"/>
      <c r="K23" s="57"/>
      <c r="L23" s="57"/>
      <c r="M23" s="57"/>
      <c r="N23" s="56"/>
      <c r="O23" s="43"/>
    </row>
    <row r="24" spans="1:15" ht="43.35" customHeight="1">
      <c r="A24" s="50" t="s">
        <v>242</v>
      </c>
      <c r="B24" s="49" t="s">
        <v>340</v>
      </c>
      <c r="C24" s="50" t="s">
        <v>23</v>
      </c>
      <c r="D24" s="57"/>
      <c r="E24" s="56"/>
      <c r="F24" s="56"/>
      <c r="G24" s="56"/>
      <c r="H24" s="57"/>
      <c r="I24" s="57"/>
      <c r="J24" s="57"/>
      <c r="K24" s="57"/>
      <c r="L24" s="57"/>
      <c r="M24" s="57"/>
      <c r="N24" s="56"/>
      <c r="O24" s="43"/>
    </row>
    <row r="25" spans="1:15" ht="43.35" customHeight="1">
      <c r="A25" s="50" t="s">
        <v>244</v>
      </c>
      <c r="B25" s="49" t="s">
        <v>341</v>
      </c>
      <c r="C25" s="50" t="s">
        <v>23</v>
      </c>
      <c r="D25" s="57"/>
      <c r="E25" s="56"/>
      <c r="F25" s="56"/>
      <c r="G25" s="56"/>
      <c r="H25" s="57"/>
      <c r="I25" s="57"/>
      <c r="J25" s="57"/>
      <c r="K25" s="57"/>
      <c r="L25" s="57"/>
      <c r="M25" s="57"/>
      <c r="N25" s="56"/>
      <c r="O25" s="43"/>
    </row>
    <row r="26" spans="1:15" ht="43.35" customHeight="1">
      <c r="A26" s="50" t="s">
        <v>246</v>
      </c>
      <c r="B26" s="49" t="s">
        <v>342</v>
      </c>
      <c r="C26" s="50" t="s">
        <v>23</v>
      </c>
      <c r="D26" s="57"/>
      <c r="E26" s="56"/>
      <c r="F26" s="56"/>
      <c r="G26" s="56"/>
      <c r="H26" s="57"/>
      <c r="I26" s="57"/>
      <c r="J26" s="57"/>
      <c r="K26" s="57"/>
      <c r="L26" s="57"/>
      <c r="M26" s="57"/>
      <c r="N26" s="56"/>
      <c r="O26" s="43"/>
    </row>
    <row r="27" spans="1:15" ht="43.35" customHeight="1">
      <c r="A27" s="23">
        <v>1</v>
      </c>
      <c r="B27" s="59" t="s">
        <v>248</v>
      </c>
      <c r="C27" s="6" t="s">
        <v>13</v>
      </c>
      <c r="D27" s="6">
        <v>6</v>
      </c>
      <c r="E27" s="6"/>
      <c r="F27" s="6"/>
      <c r="G27" s="6"/>
      <c r="H27" s="6"/>
      <c r="I27" s="6"/>
      <c r="J27" s="6"/>
      <c r="K27" s="6"/>
      <c r="L27" s="6"/>
      <c r="M27" s="6"/>
      <c r="N27" s="5"/>
      <c r="O27" s="5"/>
    </row>
    <row r="28" spans="1:15" ht="43.35" customHeight="1">
      <c r="A28" s="23" t="s">
        <v>249</v>
      </c>
      <c r="B28" s="60" t="s">
        <v>343</v>
      </c>
      <c r="C28" s="6" t="s">
        <v>23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5"/>
      <c r="O28" s="5"/>
    </row>
    <row r="29" spans="1:15" ht="43.35" customHeight="1">
      <c r="A29" s="23"/>
      <c r="B29" s="61" t="s">
        <v>251</v>
      </c>
      <c r="C29" s="6" t="s">
        <v>38</v>
      </c>
      <c r="D29" s="6"/>
      <c r="E29" s="6"/>
      <c r="F29" s="6"/>
      <c r="G29" s="6"/>
      <c r="H29" s="6"/>
      <c r="I29" s="13"/>
      <c r="J29" s="6"/>
      <c r="K29" s="6"/>
      <c r="L29" s="6"/>
      <c r="M29" s="6"/>
      <c r="N29" s="5"/>
      <c r="O29" s="5"/>
    </row>
    <row r="30" spans="1:15" ht="43.35" customHeight="1">
      <c r="A30" s="23" t="s">
        <v>252</v>
      </c>
      <c r="B30" s="61" t="s">
        <v>344</v>
      </c>
      <c r="C30" s="6" t="s">
        <v>23</v>
      </c>
      <c r="D30" s="6"/>
      <c r="E30" s="6"/>
      <c r="F30" s="6"/>
      <c r="G30" s="6"/>
      <c r="H30" s="6"/>
      <c r="I30" s="6"/>
      <c r="J30" s="62">
        <v>36</v>
      </c>
      <c r="K30" s="6"/>
      <c r="L30" s="6"/>
      <c r="M30" s="6" t="s">
        <v>24</v>
      </c>
      <c r="N30" s="5" t="s">
        <v>254</v>
      </c>
      <c r="O30" s="5"/>
    </row>
    <row r="31" spans="1:15" ht="43.35" customHeight="1">
      <c r="A31" s="23" t="s">
        <v>255</v>
      </c>
      <c r="B31" s="61" t="s">
        <v>345</v>
      </c>
      <c r="C31" s="6" t="s">
        <v>23</v>
      </c>
      <c r="D31" s="6"/>
      <c r="E31" s="6"/>
      <c r="F31" s="6"/>
      <c r="G31" s="6"/>
      <c r="H31" s="6"/>
      <c r="I31" s="6"/>
      <c r="J31" s="62">
        <v>36</v>
      </c>
      <c r="K31" s="6"/>
      <c r="L31" s="6"/>
      <c r="M31" s="6" t="s">
        <v>24</v>
      </c>
      <c r="N31" s="5" t="s">
        <v>254</v>
      </c>
      <c r="O31" s="5"/>
    </row>
    <row r="32" spans="1:15" ht="43.35" customHeight="1">
      <c r="A32" s="23" t="s">
        <v>257</v>
      </c>
      <c r="B32" s="61" t="s">
        <v>346</v>
      </c>
      <c r="C32" s="6" t="s">
        <v>23</v>
      </c>
      <c r="D32" s="6"/>
      <c r="E32" s="6"/>
      <c r="F32" s="6"/>
      <c r="G32" s="6"/>
      <c r="H32" s="6"/>
      <c r="I32" s="62">
        <v>6</v>
      </c>
      <c r="J32" s="62">
        <v>42</v>
      </c>
      <c r="K32" s="6"/>
      <c r="L32" s="6"/>
      <c r="M32" s="6" t="s">
        <v>24</v>
      </c>
      <c r="N32" s="5" t="s">
        <v>254</v>
      </c>
      <c r="O32" s="5"/>
    </row>
    <row r="33" spans="1:15" ht="43.35" customHeight="1">
      <c r="A33" s="23" t="s">
        <v>347</v>
      </c>
      <c r="B33" s="61" t="s">
        <v>348</v>
      </c>
      <c r="C33" s="6" t="s">
        <v>23</v>
      </c>
      <c r="D33" s="6"/>
      <c r="E33" s="6"/>
      <c r="F33" s="6"/>
      <c r="G33" s="6"/>
      <c r="H33" s="6"/>
      <c r="I33" s="6"/>
      <c r="J33" s="62">
        <v>48</v>
      </c>
      <c r="K33" s="6"/>
      <c r="L33" s="6"/>
      <c r="M33" s="6" t="s">
        <v>24</v>
      </c>
      <c r="N33" s="5" t="s">
        <v>254</v>
      </c>
      <c r="O33" s="5"/>
    </row>
    <row r="34" spans="1:15" ht="43.35" customHeight="1">
      <c r="A34" s="23" t="s">
        <v>259</v>
      </c>
      <c r="B34" s="60" t="s">
        <v>260</v>
      </c>
      <c r="C34" s="6" t="s">
        <v>23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5"/>
      <c r="O34" s="5"/>
    </row>
    <row r="35" spans="1:15" ht="43.35" customHeight="1">
      <c r="A35" s="23"/>
      <c r="B35" s="61" t="s">
        <v>251</v>
      </c>
      <c r="C35" s="6" t="s">
        <v>38</v>
      </c>
      <c r="D35" s="23"/>
      <c r="E35" s="23"/>
      <c r="F35" s="6"/>
      <c r="G35" s="6"/>
      <c r="H35" s="6"/>
      <c r="I35" s="6"/>
      <c r="J35" s="6"/>
      <c r="K35" s="6"/>
      <c r="L35" s="6"/>
      <c r="M35" s="6"/>
      <c r="N35" s="5"/>
      <c r="O35" s="5"/>
    </row>
    <row r="36" spans="1:15" ht="43.35" customHeight="1">
      <c r="A36" s="23" t="s">
        <v>261</v>
      </c>
      <c r="B36" s="61" t="s">
        <v>344</v>
      </c>
      <c r="C36" s="6" t="s">
        <v>23</v>
      </c>
      <c r="D36" s="6"/>
      <c r="E36" s="6"/>
      <c r="F36" s="6"/>
      <c r="G36" s="6"/>
      <c r="H36" s="6"/>
      <c r="I36" s="6"/>
      <c r="J36" s="62">
        <v>36</v>
      </c>
      <c r="K36" s="6"/>
      <c r="L36" s="6"/>
      <c r="M36" s="6" t="s">
        <v>24</v>
      </c>
      <c r="N36" s="5" t="s">
        <v>254</v>
      </c>
      <c r="O36" s="5"/>
    </row>
    <row r="37" spans="1:15" ht="43.35" customHeight="1">
      <c r="A37" s="23" t="s">
        <v>262</v>
      </c>
      <c r="B37" s="61" t="s">
        <v>345</v>
      </c>
      <c r="C37" s="6" t="s">
        <v>23</v>
      </c>
      <c r="D37" s="6"/>
      <c r="E37" s="6"/>
      <c r="F37" s="6"/>
      <c r="G37" s="6"/>
      <c r="H37" s="6"/>
      <c r="I37" s="6"/>
      <c r="J37" s="62">
        <v>36</v>
      </c>
      <c r="K37" s="6"/>
      <c r="L37" s="6"/>
      <c r="M37" s="63" t="s">
        <v>24</v>
      </c>
      <c r="N37" s="64" t="s">
        <v>254</v>
      </c>
      <c r="O37" s="5"/>
    </row>
    <row r="38" spans="1:15" ht="43.35" customHeight="1">
      <c r="A38" s="23" t="s">
        <v>263</v>
      </c>
      <c r="B38" s="61" t="s">
        <v>346</v>
      </c>
      <c r="C38" s="6" t="s">
        <v>23</v>
      </c>
      <c r="D38" s="6"/>
      <c r="E38" s="6"/>
      <c r="F38" s="6"/>
      <c r="G38" s="6"/>
      <c r="H38" s="6"/>
      <c r="I38" s="62">
        <v>6</v>
      </c>
      <c r="J38" s="62">
        <v>42</v>
      </c>
      <c r="K38" s="6"/>
      <c r="L38" s="6"/>
      <c r="M38" s="6" t="s">
        <v>24</v>
      </c>
      <c r="N38" s="5" t="s">
        <v>254</v>
      </c>
      <c r="O38" s="5"/>
    </row>
    <row r="39" spans="1:15" ht="43.35" customHeight="1">
      <c r="A39" s="65" t="s">
        <v>349</v>
      </c>
      <c r="B39" s="61" t="s">
        <v>348</v>
      </c>
      <c r="C39" s="62" t="s">
        <v>23</v>
      </c>
      <c r="D39" s="6"/>
      <c r="E39" s="6"/>
      <c r="F39" s="6"/>
      <c r="G39" s="6"/>
      <c r="H39" s="6"/>
      <c r="I39" s="6"/>
      <c r="J39" s="62">
        <v>48</v>
      </c>
      <c r="K39" s="6"/>
      <c r="L39" s="6"/>
      <c r="M39" s="6" t="s">
        <v>24</v>
      </c>
      <c r="N39" s="5" t="s">
        <v>254</v>
      </c>
      <c r="O39" s="5"/>
    </row>
    <row r="40" spans="1:15" ht="43.35" customHeight="1">
      <c r="A40" s="66">
        <v>2</v>
      </c>
      <c r="B40" s="59" t="s">
        <v>264</v>
      </c>
      <c r="C40" s="67" t="s">
        <v>13</v>
      </c>
      <c r="D40" s="6">
        <v>6</v>
      </c>
      <c r="E40" s="6"/>
      <c r="F40" s="6"/>
      <c r="G40" s="6"/>
      <c r="H40" s="6"/>
      <c r="I40" s="6"/>
      <c r="J40" s="6"/>
      <c r="K40" s="6"/>
      <c r="L40" s="6"/>
      <c r="M40" s="6"/>
      <c r="N40" s="5"/>
      <c r="O40" s="5"/>
    </row>
    <row r="41" spans="1:15" ht="43.35" customHeight="1">
      <c r="A41" s="23" t="s">
        <v>265</v>
      </c>
      <c r="B41" s="70" t="s">
        <v>264</v>
      </c>
      <c r="C41" s="6" t="s">
        <v>23</v>
      </c>
      <c r="D41" s="6"/>
      <c r="E41" s="6"/>
      <c r="F41" s="6"/>
      <c r="G41" s="6"/>
      <c r="H41" s="6"/>
      <c r="I41" s="68">
        <v>12</v>
      </c>
      <c r="J41" s="68">
        <v>24</v>
      </c>
      <c r="K41" s="6"/>
      <c r="L41" s="6"/>
      <c r="M41" s="6" t="s">
        <v>24</v>
      </c>
      <c r="N41" s="5" t="s">
        <v>254</v>
      </c>
      <c r="O41" s="5"/>
    </row>
    <row r="42" spans="1:15" ht="43.35" customHeight="1">
      <c r="A42" s="23" t="s">
        <v>266</v>
      </c>
      <c r="B42" s="69" t="s">
        <v>264</v>
      </c>
      <c r="C42" s="6" t="s">
        <v>23</v>
      </c>
      <c r="D42" s="6"/>
      <c r="E42" s="6"/>
      <c r="F42" s="6"/>
      <c r="G42" s="6"/>
      <c r="H42" s="6"/>
      <c r="I42" s="62">
        <v>12</v>
      </c>
      <c r="J42" s="62">
        <v>24</v>
      </c>
      <c r="K42" s="6"/>
      <c r="L42" s="6"/>
      <c r="M42" s="6" t="s">
        <v>24</v>
      </c>
      <c r="N42" s="5" t="s">
        <v>254</v>
      </c>
      <c r="O42" s="5"/>
    </row>
    <row r="43" spans="1:15" ht="43.35" customHeight="1">
      <c r="A43" s="23">
        <v>3</v>
      </c>
      <c r="B43" s="59" t="s">
        <v>267</v>
      </c>
      <c r="C43" s="6" t="s">
        <v>13</v>
      </c>
      <c r="D43" s="6">
        <v>6</v>
      </c>
      <c r="E43" s="6"/>
      <c r="F43" s="6"/>
      <c r="G43" s="6"/>
      <c r="H43" s="6"/>
      <c r="I43" s="6"/>
      <c r="J43" s="6"/>
      <c r="K43" s="6"/>
      <c r="L43" s="6"/>
      <c r="M43" s="6"/>
      <c r="N43" s="5"/>
      <c r="O43" s="7"/>
    </row>
    <row r="44" spans="1:15" ht="43.35" customHeight="1">
      <c r="A44" s="23" t="s">
        <v>268</v>
      </c>
      <c r="B44" s="75" t="s">
        <v>269</v>
      </c>
      <c r="C44" s="6" t="s">
        <v>23</v>
      </c>
      <c r="D44" s="6"/>
      <c r="E44" s="6"/>
      <c r="F44" s="6"/>
      <c r="G44" s="6"/>
      <c r="H44" s="6"/>
      <c r="I44" s="6">
        <v>24</v>
      </c>
      <c r="J44" s="6">
        <v>24</v>
      </c>
      <c r="K44" s="6"/>
      <c r="L44" s="6"/>
      <c r="M44" s="6" t="s">
        <v>24</v>
      </c>
      <c r="N44" s="5" t="s">
        <v>350</v>
      </c>
      <c r="O44" s="7"/>
    </row>
    <row r="45" spans="1:15" ht="43.35" customHeight="1">
      <c r="A45" s="23" t="s">
        <v>275</v>
      </c>
      <c r="B45" s="76" t="s">
        <v>84</v>
      </c>
      <c r="C45" s="6" t="s">
        <v>23</v>
      </c>
      <c r="D45" s="6"/>
      <c r="E45" s="6"/>
      <c r="F45" s="6"/>
      <c r="G45" s="6"/>
      <c r="H45" s="6"/>
      <c r="I45" s="6">
        <v>36</v>
      </c>
      <c r="J45" s="62"/>
      <c r="K45" s="6"/>
      <c r="L45" s="6"/>
      <c r="M45" s="6" t="s">
        <v>24</v>
      </c>
      <c r="N45" s="5" t="s">
        <v>351</v>
      </c>
      <c r="O45" s="7"/>
    </row>
    <row r="46" spans="1:15" ht="43.35" customHeight="1">
      <c r="A46" s="23"/>
      <c r="B46" s="69" t="s">
        <v>352</v>
      </c>
      <c r="C46" s="6" t="s">
        <v>38</v>
      </c>
      <c r="D46" s="6"/>
      <c r="E46" s="6"/>
      <c r="F46" s="6"/>
      <c r="G46" s="6"/>
      <c r="H46" s="6"/>
      <c r="I46" s="6"/>
      <c r="J46" s="62"/>
      <c r="K46" s="6"/>
      <c r="L46" s="6"/>
      <c r="M46" s="6"/>
      <c r="N46" s="5"/>
      <c r="O46" s="7"/>
    </row>
    <row r="47" spans="1:15" ht="43.35" customHeight="1">
      <c r="A47" s="23">
        <v>4</v>
      </c>
      <c r="B47" s="59" t="s">
        <v>278</v>
      </c>
      <c r="C47" s="6" t="s">
        <v>13</v>
      </c>
      <c r="D47" s="6">
        <v>6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7"/>
    </row>
    <row r="48" spans="1:15" ht="43.35" customHeight="1">
      <c r="A48" s="23" t="s">
        <v>279</v>
      </c>
      <c r="B48" s="77" t="s">
        <v>353</v>
      </c>
      <c r="C48" s="6" t="s">
        <v>23</v>
      </c>
      <c r="D48" s="6"/>
      <c r="E48" s="6"/>
      <c r="F48" s="6"/>
      <c r="G48" s="6"/>
      <c r="H48" s="6"/>
      <c r="I48" s="6">
        <v>12</v>
      </c>
      <c r="J48" s="6">
        <v>24</v>
      </c>
      <c r="K48" s="6"/>
      <c r="L48" s="6"/>
      <c r="M48" s="6"/>
      <c r="N48" s="6"/>
      <c r="O48" s="7"/>
    </row>
    <row r="49" spans="1:15" ht="43.35" customHeight="1">
      <c r="A49" s="23" t="s">
        <v>281</v>
      </c>
      <c r="B49" s="77" t="s">
        <v>282</v>
      </c>
      <c r="C49" s="6" t="s">
        <v>23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5"/>
      <c r="O49" s="7"/>
    </row>
    <row r="50" spans="1:15" ht="43.35" customHeight="1">
      <c r="A50" s="23"/>
      <c r="B50" s="71" t="s">
        <v>283</v>
      </c>
      <c r="C50" s="6" t="s">
        <v>38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5"/>
      <c r="O50" s="7"/>
    </row>
    <row r="51" spans="1:15" ht="43.35" customHeight="1">
      <c r="A51" s="23" t="s">
        <v>284</v>
      </c>
      <c r="B51" s="78" t="s">
        <v>285</v>
      </c>
      <c r="C51" s="6" t="s">
        <v>13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5"/>
      <c r="O51" s="7"/>
    </row>
    <row r="52" spans="1:15" ht="43.35" customHeight="1">
      <c r="A52" s="23" t="s">
        <v>286</v>
      </c>
      <c r="B52" s="73" t="s">
        <v>287</v>
      </c>
      <c r="C52" s="6" t="s">
        <v>23</v>
      </c>
      <c r="D52" s="6"/>
      <c r="E52" s="6"/>
      <c r="F52" s="6"/>
      <c r="G52" s="6"/>
      <c r="H52" s="6"/>
      <c r="I52" s="62">
        <v>12</v>
      </c>
      <c r="J52" s="62">
        <v>12</v>
      </c>
      <c r="K52" s="62">
        <v>12</v>
      </c>
      <c r="L52" s="6"/>
      <c r="M52" s="6" t="s">
        <v>24</v>
      </c>
      <c r="N52" s="5" t="s">
        <v>288</v>
      </c>
      <c r="O52" s="8"/>
    </row>
    <row r="53" spans="1:15" ht="43.35" customHeight="1">
      <c r="A53" s="23" t="s">
        <v>289</v>
      </c>
      <c r="B53" s="73" t="s">
        <v>290</v>
      </c>
      <c r="C53" s="6" t="s">
        <v>23</v>
      </c>
      <c r="D53" s="10"/>
      <c r="E53" s="7"/>
      <c r="F53" s="7"/>
      <c r="G53" s="7"/>
      <c r="H53" s="10"/>
      <c r="I53" s="62">
        <v>12</v>
      </c>
      <c r="J53" s="62">
        <v>12</v>
      </c>
      <c r="K53" s="6"/>
      <c r="L53" s="6"/>
      <c r="M53" s="6" t="s">
        <v>24</v>
      </c>
      <c r="N53" s="5" t="s">
        <v>288</v>
      </c>
      <c r="O53" s="7"/>
    </row>
    <row r="54" spans="1:15" ht="43.35" customHeight="1">
      <c r="A54" s="23" t="s">
        <v>291</v>
      </c>
      <c r="B54" s="73" t="s">
        <v>292</v>
      </c>
      <c r="C54" s="6" t="s">
        <v>23</v>
      </c>
      <c r="D54" s="11"/>
      <c r="E54" s="8"/>
      <c r="F54" s="8"/>
      <c r="G54" s="8"/>
      <c r="H54" s="11"/>
      <c r="I54" s="62">
        <v>12</v>
      </c>
      <c r="J54" s="62">
        <v>12</v>
      </c>
      <c r="K54" s="12"/>
      <c r="L54" s="12"/>
      <c r="M54" s="6" t="s">
        <v>24</v>
      </c>
      <c r="N54" s="5" t="s">
        <v>288</v>
      </c>
      <c r="O54" s="7"/>
    </row>
    <row r="55" spans="1:15" ht="43.35" customHeight="1">
      <c r="A55" s="23" t="s">
        <v>293</v>
      </c>
      <c r="B55" s="78" t="s">
        <v>294</v>
      </c>
      <c r="C55" s="6" t="s">
        <v>13</v>
      </c>
      <c r="D55" s="10"/>
      <c r="E55" s="7"/>
      <c r="F55" s="7"/>
      <c r="G55" s="7"/>
      <c r="H55" s="10"/>
      <c r="I55" s="6"/>
      <c r="J55" s="62">
        <v>44</v>
      </c>
      <c r="K55" s="62">
        <v>11</v>
      </c>
      <c r="L55" s="6"/>
      <c r="M55" s="6" t="s">
        <v>24</v>
      </c>
      <c r="N55" s="7" t="s">
        <v>295</v>
      </c>
      <c r="O55" s="7"/>
    </row>
    <row r="56" spans="1:15" ht="43.35" customHeight="1">
      <c r="A56" s="24" t="s">
        <v>296</v>
      </c>
      <c r="B56" s="73" t="s">
        <v>297</v>
      </c>
      <c r="C56" s="6" t="s">
        <v>23</v>
      </c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4" t="s">
        <v>298</v>
      </c>
      <c r="B57" s="73" t="s">
        <v>299</v>
      </c>
      <c r="C57" s="6" t="s">
        <v>23</v>
      </c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 t="s">
        <v>300</v>
      </c>
      <c r="B58" s="73" t="s">
        <v>301</v>
      </c>
      <c r="C58" s="6" t="s">
        <v>23</v>
      </c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 t="s">
        <v>302</v>
      </c>
      <c r="B59" s="78" t="s">
        <v>303</v>
      </c>
      <c r="C59" s="6" t="s">
        <v>13</v>
      </c>
      <c r="D59" s="10"/>
      <c r="E59" s="7"/>
      <c r="F59" s="7"/>
      <c r="G59" s="7"/>
      <c r="H59" s="10"/>
      <c r="I59" s="62">
        <v>18</v>
      </c>
      <c r="J59" s="62">
        <v>12</v>
      </c>
      <c r="K59" s="6"/>
      <c r="L59" s="6"/>
      <c r="M59" s="6" t="s">
        <v>24</v>
      </c>
      <c r="N59" s="7" t="s">
        <v>304</v>
      </c>
      <c r="O59" s="7"/>
    </row>
    <row r="60" spans="1:15" ht="43.35" customHeight="1">
      <c r="A60" s="24" t="s">
        <v>305</v>
      </c>
      <c r="B60" s="73" t="s">
        <v>306</v>
      </c>
      <c r="C60" s="6" t="s">
        <v>23</v>
      </c>
      <c r="D60" s="10"/>
      <c r="E60" s="7"/>
      <c r="F60" s="7"/>
      <c r="G60" s="7"/>
      <c r="H60" s="10"/>
      <c r="I60" s="62"/>
      <c r="J60" s="62">
        <v>12</v>
      </c>
      <c r="K60" s="6"/>
      <c r="L60" s="6"/>
      <c r="M60" s="6" t="s">
        <v>24</v>
      </c>
      <c r="N60" s="7" t="s">
        <v>304</v>
      </c>
      <c r="O60" s="7"/>
    </row>
    <row r="61" spans="1:15" ht="43.35" customHeight="1">
      <c r="A61" s="24" t="s">
        <v>307</v>
      </c>
      <c r="B61" s="73" t="s">
        <v>308</v>
      </c>
      <c r="C61" s="6" t="s">
        <v>23</v>
      </c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74" t="s">
        <v>309</v>
      </c>
      <c r="B62" s="78" t="s">
        <v>310</v>
      </c>
      <c r="C62" s="6" t="s">
        <v>13</v>
      </c>
      <c r="D62" s="10"/>
      <c r="E62" s="7"/>
      <c r="F62" s="7"/>
      <c r="G62" s="7"/>
      <c r="H62" s="10"/>
      <c r="I62" s="62">
        <v>18</v>
      </c>
      <c r="J62" s="62">
        <v>18</v>
      </c>
      <c r="K62" s="6"/>
      <c r="L62" s="6"/>
      <c r="M62" s="6" t="s">
        <v>24</v>
      </c>
      <c r="N62" s="7" t="s">
        <v>311</v>
      </c>
      <c r="O62" s="7"/>
    </row>
    <row r="63" spans="1:15" ht="43.35" customHeight="1">
      <c r="A63" s="24" t="s">
        <v>354</v>
      </c>
      <c r="B63" s="79" t="s">
        <v>355</v>
      </c>
      <c r="C63" s="6" t="s">
        <v>23</v>
      </c>
      <c r="D63" s="10"/>
      <c r="E63" s="7"/>
      <c r="F63" s="7"/>
      <c r="G63" s="7"/>
      <c r="H63" s="10"/>
      <c r="I63" s="6">
        <v>12</v>
      </c>
      <c r="J63" s="6">
        <v>24</v>
      </c>
      <c r="K63" s="6"/>
      <c r="L63" s="6"/>
      <c r="M63" s="6" t="s">
        <v>24</v>
      </c>
      <c r="N63" s="7" t="s">
        <v>356</v>
      </c>
      <c r="O63" s="7"/>
    </row>
    <row r="64" spans="1:15" ht="43.35" customHeight="1">
      <c r="O64" s="7"/>
    </row>
    <row r="65" spans="1:15" ht="43.35" customHeight="1">
      <c r="O65" s="7"/>
    </row>
    <row r="66" spans="1:15" ht="43.35" customHeight="1">
      <c r="O66" s="7"/>
    </row>
    <row r="67" spans="1:15" ht="43.35" customHeight="1">
      <c r="A67" s="24"/>
      <c r="B67" s="26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6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6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6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6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6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6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6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6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6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6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6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6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6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6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6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6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6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6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6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6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6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6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6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6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6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6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6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6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6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6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6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6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6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6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6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6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6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6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6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6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6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6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6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6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6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6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6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6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6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6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6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6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6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6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6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6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6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6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6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6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6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6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6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6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6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6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6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6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6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6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6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6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6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6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6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6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6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6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6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6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6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6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6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6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6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6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6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6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6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6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6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6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6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6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6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6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6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6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6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6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6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6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6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6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6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6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6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6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6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6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6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6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6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6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6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6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6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6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6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6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6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6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6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6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6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6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6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6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6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6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6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6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6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6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6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6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6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6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6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6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6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6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6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6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6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6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6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6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6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6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6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6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6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6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6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6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6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6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6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6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6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6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6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6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6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6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6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6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6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6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6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6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6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6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6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6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6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6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6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6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6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6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6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6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6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6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6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6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6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6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6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6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6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6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6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6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6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6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6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6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6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6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6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6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6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6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6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6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6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6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6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6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6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6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6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6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6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6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6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6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6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6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6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6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6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6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6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6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6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6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6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6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6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35" customHeight="1">
      <c r="A301" s="24"/>
      <c r="B301" s="26"/>
      <c r="C301" s="6"/>
      <c r="D301" s="6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26 A67:A1000 G67:N1000 D67:E1000 G50:N50 M51 I48:N48 N48:N54 G43:N47 A43:A63 D44:E46 G48:L55 E43 D48:E63 E47 G53:N63">
    <cfRule type="expression" dxfId="112" priority="153">
      <formula>$C1="Option"</formula>
    </cfRule>
  </conditionalFormatting>
  <conditionalFormatting sqref="A19:C26">
    <cfRule type="expression" dxfId="111" priority="154">
      <formula>$F19="Fermeture"</formula>
    </cfRule>
    <cfRule type="expression" dxfId="110" priority="155">
      <formula>$F19="Modification"</formula>
    </cfRule>
    <cfRule type="expression" dxfId="109" priority="156">
      <formula>$F19="Création"</formula>
    </cfRule>
  </conditionalFormatting>
  <conditionalFormatting sqref="A1:O9 A10:E10 K10:O11 A11:D11 A12:O12 A13:H13 J13:O16 A14:F14 A15:H15 A16:F16 A17:O18 D19:O26 A67:O1000 O66 O27:O44 C50:N50 C48:H49 C51:M51 B49:L49 C50:L51 N48:N54 C48:N48 B48:B51 A43:A55 A45:N46 B52:L52 A47:C47 E47:N47 A53:N63">
    <cfRule type="expression" dxfId="108" priority="171">
      <formula>$F1="Modification"</formula>
    </cfRule>
    <cfRule type="expression" dxfId="107" priority="172">
      <formula>$F1="Création"</formula>
    </cfRule>
  </conditionalFormatting>
  <conditionalFormatting sqref="A1:O9 K10:O11 A12:O12 J13:O16 A17:O18 D19:O26 A10:E10 A11:D11 A13:H13 A14:F14 A15:H15 A16:F16 A67:O1000 O66 O27:O44 C50:N50 C48:H49 C51:M51 B49:L49 C50:L51 N48:N54 C48:N48 B48:B51 A43:A55 A45:N46 B52:L52 A47:C47 E47:N47 A53:N63">
    <cfRule type="expression" dxfId="106" priority="170">
      <formula>$F1="Fermeture"</formula>
    </cfRule>
  </conditionalFormatting>
  <conditionalFormatting sqref="D1:E26 G1:N26">
    <cfRule type="expression" dxfId="105" priority="167">
      <formula>$C1="Option"</formula>
    </cfRule>
  </conditionalFormatting>
  <conditionalFormatting sqref="N1:N26 N67:N1000 N63 N43:N54 N60">
    <cfRule type="expression" dxfId="104" priority="169">
      <formula>$M1="Porteuse"</formula>
    </cfRule>
  </conditionalFormatting>
  <conditionalFormatting sqref="D27:E29 G27:N29 A27:A29 A35">
    <cfRule type="expression" dxfId="103" priority="121">
      <formula>$C27="Option"</formula>
    </cfRule>
  </conditionalFormatting>
  <conditionalFormatting sqref="A27:N29 A30:A33 D36:H39 F35:J35 K35:N39 I38:J39 I36:I37 D30:N34">
    <cfRule type="expression" dxfId="102" priority="124">
      <formula>$F27="Modification"</formula>
    </cfRule>
    <cfRule type="expression" dxfId="101" priority="125">
      <formula>$F27="Création"</formula>
    </cfRule>
  </conditionalFormatting>
  <conditionalFormatting sqref="A27:N29 A30:A33 D36:H39 F35:J35 K35:N39 I38:J39 I36:I37 D30:N34">
    <cfRule type="expression" dxfId="100" priority="123">
      <formula>$F27="Fermeture"</formula>
    </cfRule>
  </conditionalFormatting>
  <conditionalFormatting sqref="N27:N39">
    <cfRule type="expression" dxfId="99" priority="122">
      <formula>$M27="Porteuse"</formula>
    </cfRule>
  </conditionalFormatting>
  <conditionalFormatting sqref="A31:A33 A37:A39 D36:E36 D31:E33 G35:N35 I36:I37 G31:N33 I49:N49 M49:M55 M46:M47 I46:N46">
    <cfRule type="expression" dxfId="98" priority="126">
      <formula>$C30="Option"</formula>
    </cfRule>
  </conditionalFormatting>
  <conditionalFormatting sqref="D30:E30 A30:A33 M31:N33 G30:N30 M45:M47">
    <cfRule type="expression" dxfId="97" priority="127">
      <formula>#REF!="Option"</formula>
    </cfRule>
  </conditionalFormatting>
  <conditionalFormatting sqref="B30:C31 B34:C34 A36:A37">
    <cfRule type="expression" dxfId="96" priority="128">
      <formula>$F31="Modification"</formula>
    </cfRule>
    <cfRule type="expression" dxfId="95" priority="129">
      <formula>$F31="Création"</formula>
    </cfRule>
  </conditionalFormatting>
  <conditionalFormatting sqref="B30:C31 B34:C34 A36:A37">
    <cfRule type="expression" dxfId="94" priority="130">
      <formula>$F31="Fermeture"</formula>
    </cfRule>
  </conditionalFormatting>
  <conditionalFormatting sqref="A34">
    <cfRule type="expression" dxfId="93" priority="131">
      <formula>$F34="Modification"</formula>
    </cfRule>
    <cfRule type="expression" dxfId="92" priority="132">
      <formula>$F34="Création"</formula>
    </cfRule>
  </conditionalFormatting>
  <conditionalFormatting sqref="A34">
    <cfRule type="expression" dxfId="91" priority="133">
      <formula>$F34="Fermeture"</formula>
    </cfRule>
  </conditionalFormatting>
  <conditionalFormatting sqref="D36:E36 K36:N36 J37 M37 G36:I36 M45">
    <cfRule type="expression" dxfId="90" priority="134">
      <formula>#REF!="Option"</formula>
    </cfRule>
  </conditionalFormatting>
  <conditionalFormatting sqref="A34 D34:E34 G34:N34 D36:E39">
    <cfRule type="expression" dxfId="89" priority="135">
      <formula>$C32="Option"</formula>
    </cfRule>
  </conditionalFormatting>
  <conditionalFormatting sqref="A35:C35">
    <cfRule type="expression" dxfId="88" priority="115">
      <formula>$F36="Modification"</formula>
    </cfRule>
    <cfRule type="expression" dxfId="87" priority="116">
      <formula>$F36="Création"</formula>
    </cfRule>
  </conditionalFormatting>
  <conditionalFormatting sqref="A35:C35">
    <cfRule type="expression" dxfId="86" priority="114">
      <formula>$F36="Fermeture"</formula>
    </cfRule>
  </conditionalFormatting>
  <conditionalFormatting sqref="A36:A39">
    <cfRule type="expression" dxfId="85" priority="117">
      <formula>#REF!="Option"</formula>
    </cfRule>
  </conditionalFormatting>
  <conditionalFormatting sqref="B32:C33 B36:C36 A38">
    <cfRule type="expression" dxfId="84" priority="118">
      <formula>$F34="Modification"</formula>
    </cfRule>
    <cfRule type="expression" dxfId="83" priority="119">
      <formula>$F34="Création"</formula>
    </cfRule>
  </conditionalFormatting>
  <conditionalFormatting sqref="B32:C33 B36:C36 A38">
    <cfRule type="expression" dxfId="82" priority="120">
      <formula>$F34="Fermeture"</formula>
    </cfRule>
  </conditionalFormatting>
  <conditionalFormatting sqref="J36 G37:H39 I38:J39 K37:N39">
    <cfRule type="expression" dxfId="81" priority="136">
      <formula>$C34="Option"</formula>
    </cfRule>
  </conditionalFormatting>
  <conditionalFormatting sqref="D36:E36">
    <cfRule type="expression" dxfId="80" priority="113">
      <formula>$C34="Option"</formula>
    </cfRule>
  </conditionalFormatting>
  <conditionalFormatting sqref="D35:E35">
    <cfRule type="expression" dxfId="79" priority="112">
      <formula>$C35="Option"</formula>
    </cfRule>
  </conditionalFormatting>
  <conditionalFormatting sqref="D35:E35">
    <cfRule type="expression" dxfId="78" priority="110">
      <formula>$F36="Modification"</formula>
    </cfRule>
    <cfRule type="expression" dxfId="77" priority="111">
      <formula>$F36="Création"</formula>
    </cfRule>
  </conditionalFormatting>
  <conditionalFormatting sqref="D35:E35">
    <cfRule type="expression" dxfId="76" priority="109">
      <formula>$F36="Fermeture"</formula>
    </cfRule>
  </conditionalFormatting>
  <conditionalFormatting sqref="J36:J37 I49:N49 M49:M55 I46:N46">
    <cfRule type="expression" dxfId="75" priority="137">
      <formula>$F35="Modification"</formula>
    </cfRule>
    <cfRule type="expression" dxfId="74" priority="138">
      <formula>$F35="Création"</formula>
    </cfRule>
  </conditionalFormatting>
  <conditionalFormatting sqref="J36:J37 I49:N49 M49:M55 I46:N46">
    <cfRule type="expression" dxfId="73" priority="139">
      <formula>$F35="Fermeture"</formula>
    </cfRule>
  </conditionalFormatting>
  <conditionalFormatting sqref="M37:M39">
    <cfRule type="expression" dxfId="72" priority="107">
      <formula>$C36="Option"</formula>
    </cfRule>
  </conditionalFormatting>
  <conditionalFormatting sqref="M36:M39">
    <cfRule type="expression" dxfId="71" priority="108">
      <formula>#REF!="Option"</formula>
    </cfRule>
  </conditionalFormatting>
  <conditionalFormatting sqref="N37:N39">
    <cfRule type="expression" dxfId="70" priority="99">
      <formula>$C36="Option"</formula>
    </cfRule>
  </conditionalFormatting>
  <conditionalFormatting sqref="N36:N39">
    <cfRule type="expression" dxfId="69" priority="100">
      <formula>#REF!="Option"</formula>
    </cfRule>
  </conditionalFormatting>
  <conditionalFormatting sqref="A39 B37:C37 B47">
    <cfRule type="expression" dxfId="68" priority="140">
      <formula>$F40="Modification"</formula>
    </cfRule>
    <cfRule type="expression" dxfId="67" priority="141">
      <formula>$F40="Création"</formula>
    </cfRule>
  </conditionalFormatting>
  <conditionalFormatting sqref="A39 B37:C37 B47">
    <cfRule type="expression" dxfId="66" priority="142">
      <formula>$F40="Fermeture"</formula>
    </cfRule>
  </conditionalFormatting>
  <conditionalFormatting sqref="I39">
    <cfRule type="expression" dxfId="65" priority="143">
      <formula>$C36="Option"</formula>
    </cfRule>
  </conditionalFormatting>
  <conditionalFormatting sqref="B38:C38">
    <cfRule type="expression" dxfId="64" priority="150">
      <formula>$F42="Modification"</formula>
    </cfRule>
    <cfRule type="expression" dxfId="63" priority="151">
      <formula>$F42="Création"</formula>
    </cfRule>
  </conditionalFormatting>
  <conditionalFormatting sqref="B38:C38">
    <cfRule type="expression" dxfId="62" priority="152">
      <formula>$F42="Fermeture"</formula>
    </cfRule>
  </conditionalFormatting>
  <conditionalFormatting sqref="N52:N62">
    <cfRule type="expression" dxfId="61" priority="78">
      <formula>$M52="Porteuse"</formula>
    </cfRule>
  </conditionalFormatting>
  <conditionalFormatting sqref="D41:E42 G41:L42 N41:N42 A41:A42">
    <cfRule type="expression" dxfId="60" priority="54">
      <formula>$C41="Option"</formula>
    </cfRule>
  </conditionalFormatting>
  <conditionalFormatting sqref="A41:L41 A42 E40:N40 C42:L42 N41:N42">
    <cfRule type="expression" dxfId="59" priority="57">
      <formula>$F40="Modification"</formula>
    </cfRule>
    <cfRule type="expression" dxfId="58" priority="58">
      <formula>$F40="Création"</formula>
    </cfRule>
  </conditionalFormatting>
  <conditionalFormatting sqref="A41:L41 A42 E40:N40 C42:L42 N41:N42">
    <cfRule type="expression" dxfId="57" priority="56">
      <formula>$F40="Fermeture"</formula>
    </cfRule>
  </conditionalFormatting>
  <conditionalFormatting sqref="N40:N42">
    <cfRule type="expression" dxfId="56" priority="55">
      <formula>$M40="Porteuse"</formula>
    </cfRule>
  </conditionalFormatting>
  <conditionalFormatting sqref="B40">
    <cfRule type="expression" dxfId="55" priority="51">
      <formula>$F42="Modification"</formula>
    </cfRule>
    <cfRule type="expression" dxfId="54" priority="52">
      <formula>$F42="Création"</formula>
    </cfRule>
  </conditionalFormatting>
  <conditionalFormatting sqref="B40">
    <cfRule type="expression" dxfId="53" priority="53">
      <formula>$F42="Fermeture"</formula>
    </cfRule>
  </conditionalFormatting>
  <conditionalFormatting sqref="E40 G40:N40">
    <cfRule type="expression" dxfId="52" priority="59">
      <formula>$C38="Option"</formula>
    </cfRule>
  </conditionalFormatting>
  <conditionalFormatting sqref="M41:M42">
    <cfRule type="expression" dxfId="51" priority="47">
      <formula>$F41="Modification"</formula>
    </cfRule>
    <cfRule type="expression" dxfId="50" priority="48">
      <formula>$F41="Création"</formula>
    </cfRule>
  </conditionalFormatting>
  <conditionalFormatting sqref="M41:M42">
    <cfRule type="expression" dxfId="49" priority="46">
      <formula>$F41="Fermeture"</formula>
    </cfRule>
  </conditionalFormatting>
  <conditionalFormatting sqref="M41:M42">
    <cfRule type="expression" dxfId="48" priority="49">
      <formula>$C40="Option"</formula>
    </cfRule>
  </conditionalFormatting>
  <conditionalFormatting sqref="M41:M42">
    <cfRule type="expression" dxfId="47" priority="50">
      <formula>#REF!="Option"</formula>
    </cfRule>
  </conditionalFormatting>
  <conditionalFormatting sqref="B44:N44 C43 E43:N43">
    <cfRule type="expression" dxfId="46" priority="39">
      <formula>$F43="Modification"</formula>
    </cfRule>
    <cfRule type="expression" dxfId="45" priority="40">
      <formula>$F43="Création"</formula>
    </cfRule>
  </conditionalFormatting>
  <conditionalFormatting sqref="B44:N44 C43 E43:N43">
    <cfRule type="expression" dxfId="44" priority="38">
      <formula>$F43="Fermeture"</formula>
    </cfRule>
  </conditionalFormatting>
  <conditionalFormatting sqref="O48:O65">
    <cfRule type="expression" dxfId="43" priority="181">
      <formula>$F45="Modification"</formula>
    </cfRule>
    <cfRule type="expression" dxfId="42" priority="182">
      <formula>$F45="Création"</formula>
    </cfRule>
  </conditionalFormatting>
  <conditionalFormatting sqref="O45:O47">
    <cfRule type="expression" dxfId="41" priority="183">
      <formula>#REF!="Modification"</formula>
    </cfRule>
    <cfRule type="expression" dxfId="40" priority="184">
      <formula>#REF!="Création"</formula>
    </cfRule>
  </conditionalFormatting>
  <conditionalFormatting sqref="O48:O65">
    <cfRule type="expression" dxfId="39" priority="190">
      <formula>$F45="Fermeture"</formula>
    </cfRule>
  </conditionalFormatting>
  <conditionalFormatting sqref="O45:O47">
    <cfRule type="expression" dxfId="38" priority="191">
      <formula>#REF!="Fermeture"</formula>
    </cfRule>
  </conditionalFormatting>
  <conditionalFormatting sqref="B39:C39">
    <cfRule type="expression" dxfId="37" priority="203">
      <formula>#REF!="Modification"</formula>
    </cfRule>
    <cfRule type="expression" dxfId="36" priority="204">
      <formula>#REF!="Création"</formula>
    </cfRule>
  </conditionalFormatting>
  <conditionalFormatting sqref="B39:C39">
    <cfRule type="expression" dxfId="35" priority="205">
      <formula>#REF!="Fermeture"</formula>
    </cfRule>
  </conditionalFormatting>
  <conditionalFormatting sqref="B43">
    <cfRule type="expression" dxfId="34" priority="302">
      <formula>#REF!="Modification"</formula>
    </cfRule>
    <cfRule type="expression" dxfId="33" priority="303">
      <formula>#REF!="Création"</formula>
    </cfRule>
  </conditionalFormatting>
  <conditionalFormatting sqref="B43">
    <cfRule type="expression" dxfId="32" priority="304">
      <formula>#REF!="Fermeture"</formula>
    </cfRule>
  </conditionalFormatting>
  <conditionalFormatting sqref="D40">
    <cfRule type="expression" dxfId="31" priority="9">
      <formula>$C40="Option"</formula>
    </cfRule>
  </conditionalFormatting>
  <conditionalFormatting sqref="D40">
    <cfRule type="expression" dxfId="30" priority="11">
      <formula>$F40="Modification"</formula>
    </cfRule>
    <cfRule type="expression" dxfId="29" priority="12">
      <formula>$F40="Création"</formula>
    </cfRule>
  </conditionalFormatting>
  <conditionalFormatting sqref="D40">
    <cfRule type="expression" dxfId="28" priority="10">
      <formula>$F40="Fermeture"</formula>
    </cfRule>
  </conditionalFormatting>
  <conditionalFormatting sqref="D43">
    <cfRule type="expression" dxfId="27" priority="5">
      <formula>$C43="Option"</formula>
    </cfRule>
  </conditionalFormatting>
  <conditionalFormatting sqref="D43">
    <cfRule type="expression" dxfId="26" priority="7">
      <formula>$F43="Modification"</formula>
    </cfRule>
    <cfRule type="expression" dxfId="25" priority="8">
      <formula>$F43="Création"</formula>
    </cfRule>
  </conditionalFormatting>
  <conditionalFormatting sqref="D43">
    <cfRule type="expression" dxfId="24" priority="6">
      <formula>$F43="Fermeture"</formula>
    </cfRule>
  </conditionalFormatting>
  <conditionalFormatting sqref="D47">
    <cfRule type="expression" dxfId="23" priority="1">
      <formula>$C47="Option"</formula>
    </cfRule>
  </conditionalFormatting>
  <conditionalFormatting sqref="D47">
    <cfRule type="expression" dxfId="22" priority="3">
      <formula>$F47="Modification"</formula>
    </cfRule>
    <cfRule type="expression" dxfId="21" priority="4">
      <formula>$F47="Création"</formula>
    </cfRule>
  </conditionalFormatting>
  <conditionalFormatting sqref="D47">
    <cfRule type="expression" dxfId="20" priority="2">
      <formula>$F47="Fermeture"</formula>
    </cfRule>
  </conditionalFormatting>
  <dataValidations count="6">
    <dataValidation type="list" allowBlank="1" showInputMessage="1" showErrorMessage="1" sqref="M67:M301 M19:M63" xr:uid="{479795C5-909B-4AE2-9881-EFE3319EB9D1}">
      <formula1>List_Mutualisation</formula1>
    </dataValidation>
    <dataValidation type="list" allowBlank="1" showInputMessage="1" showErrorMessage="1" sqref="H67:H301 H19:H63" xr:uid="{A3DDB933-5170-4C31-A89C-0731F28E5A87}">
      <formula1>List_CNU</formula1>
    </dataValidation>
    <dataValidation type="list" allowBlank="1" showInputMessage="1" showErrorMessage="1" sqref="C67:C301 C19:C63" xr:uid="{1BB5132C-B000-4A3F-A03B-07FE670CF54E}">
      <formula1>"UE, ECUE, BLOC, OPTION, Parcours Pédagogique"</formula1>
    </dataValidation>
    <dataValidation type="list" allowBlank="1" showInputMessage="1" showErrorMessage="1" sqref="F67:F301 F19:F63" xr:uid="{5AE22C65-C596-4422-A99D-54C42B97053E}">
      <formula1>List_Statut</formula1>
    </dataValidation>
    <dataValidation type="list" allowBlank="1" showInputMessage="1" showErrorMessage="1" sqref="E67:E301 E19:E63" xr:uid="{BB0019CC-A090-4B55-B19B-528DE39AE908}">
      <formula1>List_Type</formula1>
    </dataValidation>
    <dataValidation type="list" allowBlank="1" showInputMessage="1" showErrorMessage="1" sqref="L67:L301 L19:L63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Normal="100" workbookViewId="0">
      <pane ySplit="18" topLeftCell="A36" activePane="bottomLeft" state="frozen"/>
      <selection pane="bottomLeft" activeCell="T40" sqref="T40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19.4257812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6.42578125" style="15" customWidth="1"/>
  </cols>
  <sheetData>
    <row r="1" spans="1:19">
      <c r="A1" s="114"/>
      <c r="B1" s="114"/>
      <c r="C1" s="114"/>
      <c r="D1" s="114"/>
      <c r="E1" s="114"/>
      <c r="F1" s="114"/>
      <c r="G1" s="114"/>
      <c r="H1" s="114"/>
      <c r="I1" s="114"/>
      <c r="J1" s="34"/>
    </row>
    <row r="2" spans="1:19">
      <c r="A2" s="114"/>
      <c r="B2" s="114"/>
      <c r="C2" s="114"/>
      <c r="D2" s="114"/>
      <c r="E2" s="114"/>
      <c r="F2" s="114"/>
      <c r="G2" s="114"/>
      <c r="H2" s="114"/>
      <c r="I2" s="114"/>
      <c r="J2" s="34"/>
    </row>
    <row r="3" spans="1:19">
      <c r="A3" s="114"/>
      <c r="B3" s="114"/>
      <c r="C3" s="114"/>
      <c r="D3" s="114"/>
      <c r="E3" s="114"/>
      <c r="F3" s="114"/>
      <c r="G3" s="114"/>
      <c r="H3" s="114"/>
      <c r="I3" s="114"/>
      <c r="J3" s="34"/>
    </row>
    <row r="4" spans="1:19">
      <c r="A4" s="114"/>
      <c r="B4" s="114"/>
      <c r="C4" s="114"/>
      <c r="D4" s="114"/>
      <c r="E4" s="114"/>
      <c r="F4" s="114"/>
      <c r="G4" s="114"/>
      <c r="H4" s="114"/>
      <c r="I4" s="114"/>
      <c r="J4" s="34"/>
    </row>
    <row r="5" spans="1:19">
      <c r="A5" s="114"/>
      <c r="B5" s="114"/>
      <c r="C5" s="114"/>
      <c r="D5" s="114"/>
      <c r="E5" s="114"/>
      <c r="F5" s="114"/>
      <c r="G5" s="114"/>
      <c r="H5" s="114"/>
      <c r="I5" s="114"/>
      <c r="J5" s="34"/>
    </row>
    <row r="6" spans="1:19">
      <c r="A6" s="114"/>
      <c r="B6" s="114"/>
      <c r="C6" s="114"/>
      <c r="D6" s="114"/>
      <c r="E6" s="114"/>
      <c r="F6" s="114"/>
      <c r="G6" s="114"/>
      <c r="H6" s="114"/>
      <c r="I6" s="114"/>
      <c r="J6" s="34"/>
    </row>
    <row r="7" spans="1:19" ht="14.45" customHeight="1">
      <c r="A7" s="149" t="s">
        <v>218</v>
      </c>
      <c r="B7" s="113" t="str">
        <f>'Fiche Générale'!B3</f>
        <v>Portail_LLAC</v>
      </c>
      <c r="C7" s="116" t="s">
        <v>312</v>
      </c>
      <c r="D7" s="116"/>
      <c r="E7" s="152">
        <f>'Fiche Générale'!B4</f>
        <v>0</v>
      </c>
      <c r="F7" s="153"/>
      <c r="G7" s="116" t="s">
        <v>313</v>
      </c>
      <c r="H7" s="113" t="str">
        <f>'Fiche Générale'!B5</f>
        <v>Humanités</v>
      </c>
      <c r="I7" s="113"/>
      <c r="J7" s="35"/>
      <c r="K7" s="20"/>
    </row>
    <row r="8" spans="1:19" ht="14.45" customHeight="1">
      <c r="A8" s="150"/>
      <c r="B8" s="113"/>
      <c r="C8" s="116"/>
      <c r="D8" s="116"/>
      <c r="E8" s="152"/>
      <c r="F8" s="153"/>
      <c r="G8" s="116"/>
      <c r="H8" s="113"/>
      <c r="I8" s="113"/>
      <c r="J8" s="35"/>
      <c r="K8" s="20"/>
    </row>
    <row r="9" spans="1:19" ht="14.45" customHeight="1">
      <c r="A9" s="150"/>
      <c r="B9" s="113"/>
      <c r="C9" s="116"/>
      <c r="D9" s="116"/>
      <c r="E9" s="152"/>
      <c r="F9" s="153"/>
      <c r="G9" s="116"/>
      <c r="H9" s="113"/>
      <c r="I9" s="113"/>
      <c r="J9" s="35"/>
      <c r="K9" s="20"/>
    </row>
    <row r="10" spans="1:19" ht="14.45" customHeight="1">
      <c r="A10" s="150"/>
      <c r="B10" s="113"/>
      <c r="C10" s="123" t="s">
        <v>221</v>
      </c>
      <c r="D10" s="123"/>
      <c r="E10" s="127" t="str">
        <f>'Fiche Générale'!B9</f>
        <v>Sciences de l'Antiquité</v>
      </c>
      <c r="F10" s="128"/>
      <c r="G10" s="128"/>
      <c r="H10" s="128"/>
      <c r="I10" s="129"/>
      <c r="J10" s="36"/>
      <c r="K10" s="20"/>
    </row>
    <row r="11" spans="1:19" ht="14.45" customHeight="1">
      <c r="A11" s="151"/>
      <c r="B11" s="113"/>
      <c r="C11" s="123"/>
      <c r="D11" s="123"/>
      <c r="E11" s="130"/>
      <c r="F11" s="131"/>
      <c r="G11" s="131"/>
      <c r="H11" s="131"/>
      <c r="I11" s="132"/>
      <c r="J11" s="36"/>
      <c r="K11" s="20"/>
    </row>
    <row r="12" spans="1:19">
      <c r="C12" s="15"/>
      <c r="I12" s="32"/>
      <c r="J12" s="32"/>
      <c r="M12" s="119" t="s">
        <v>314</v>
      </c>
      <c r="N12" s="120"/>
      <c r="O12" s="133"/>
      <c r="P12" s="119" t="s">
        <v>315</v>
      </c>
      <c r="Q12" s="120"/>
      <c r="R12" s="120"/>
      <c r="S12" s="133"/>
    </row>
    <row r="13" spans="1:19">
      <c r="A13" s="135" t="s">
        <v>222</v>
      </c>
      <c r="B13" s="137" t="str">
        <f>'S6 Maquette'!B13:B14</f>
        <v>3 ème Année de Licence</v>
      </c>
      <c r="C13" s="137"/>
      <c r="D13" s="135" t="s">
        <v>316</v>
      </c>
      <c r="E13" s="137">
        <f>'S6 Maquette'!E13:F14</f>
        <v>0</v>
      </c>
      <c r="F13" s="137"/>
      <c r="G13" s="137"/>
      <c r="I13" s="32"/>
      <c r="J13" s="32"/>
      <c r="M13" s="121"/>
      <c r="N13" s="122"/>
      <c r="O13" s="134"/>
      <c r="P13" s="121"/>
      <c r="Q13" s="122"/>
      <c r="R13" s="122"/>
      <c r="S13" s="134"/>
    </row>
    <row r="14" spans="1:19">
      <c r="A14" s="136"/>
      <c r="B14" s="137"/>
      <c r="C14" s="137"/>
      <c r="D14" s="136"/>
      <c r="E14" s="137"/>
      <c r="F14" s="137"/>
      <c r="G14" s="137"/>
      <c r="I14" s="32"/>
      <c r="J14" s="32"/>
      <c r="M14" s="115" t="s">
        <v>317</v>
      </c>
      <c r="N14" s="119" t="s">
        <v>318</v>
      </c>
      <c r="O14" s="133"/>
      <c r="P14" s="114"/>
      <c r="Q14" s="140"/>
      <c r="R14" s="143"/>
      <c r="S14" s="135"/>
    </row>
    <row r="15" spans="1:19">
      <c r="A15" s="135" t="s">
        <v>319</v>
      </c>
      <c r="B15" s="145" t="str">
        <f>'S6 Maquette'!B15:B16</f>
        <v>Semestre 6</v>
      </c>
      <c r="C15" s="146"/>
      <c r="D15" s="135" t="s">
        <v>320</v>
      </c>
      <c r="E15" s="137">
        <f>'S6 Maquette'!E15:F16</f>
        <v>0</v>
      </c>
      <c r="F15" s="137"/>
      <c r="G15" s="137"/>
      <c r="I15" s="32"/>
      <c r="J15" s="32"/>
      <c r="M15" s="115"/>
      <c r="N15" s="138"/>
      <c r="O15" s="139"/>
      <c r="P15" s="114"/>
      <c r="Q15" s="141"/>
      <c r="R15" s="143"/>
      <c r="S15" s="144"/>
    </row>
    <row r="16" spans="1:19">
      <c r="A16" s="136"/>
      <c r="B16" s="147"/>
      <c r="C16" s="148"/>
      <c r="D16" s="136"/>
      <c r="E16" s="137"/>
      <c r="F16" s="137"/>
      <c r="G16" s="137"/>
      <c r="I16" s="32"/>
      <c r="J16" s="32"/>
      <c r="M16" s="115"/>
      <c r="N16" s="138"/>
      <c r="O16" s="139"/>
      <c r="P16" s="114"/>
      <c r="Q16" s="141"/>
      <c r="R16" s="143"/>
      <c r="S16" s="144"/>
    </row>
    <row r="17" spans="1:20">
      <c r="L17" s="16"/>
      <c r="M17" s="115"/>
      <c r="N17" s="121"/>
      <c r="O17" s="134"/>
      <c r="P17" s="114"/>
      <c r="Q17" s="142"/>
      <c r="R17" s="143"/>
      <c r="S17" s="136"/>
    </row>
    <row r="18" spans="1:20" ht="59.45" customHeight="1">
      <c r="A18" s="3" t="s">
        <v>321</v>
      </c>
      <c r="B18" s="33" t="s">
        <v>322</v>
      </c>
      <c r="C18" s="3" t="s">
        <v>5</v>
      </c>
      <c r="D18" s="3" t="s">
        <v>323</v>
      </c>
      <c r="E18" s="3" t="s">
        <v>324</v>
      </c>
      <c r="F18" s="3" t="s">
        <v>325</v>
      </c>
      <c r="G18" s="3" t="s">
        <v>326</v>
      </c>
      <c r="H18" s="3" t="s">
        <v>327</v>
      </c>
      <c r="I18" s="3" t="s">
        <v>328</v>
      </c>
      <c r="J18" s="3" t="s">
        <v>329</v>
      </c>
      <c r="K18" s="3" t="s">
        <v>330</v>
      </c>
      <c r="L18" s="3" t="s">
        <v>331</v>
      </c>
      <c r="M18" s="3" t="s">
        <v>332</v>
      </c>
      <c r="N18" s="3" t="s">
        <v>322</v>
      </c>
      <c r="O18" s="3" t="s">
        <v>333</v>
      </c>
      <c r="P18" s="3" t="s">
        <v>334</v>
      </c>
      <c r="Q18" s="3" t="s">
        <v>322</v>
      </c>
      <c r="R18" s="3" t="s">
        <v>333</v>
      </c>
      <c r="S18" s="4" t="s">
        <v>335</v>
      </c>
      <c r="T18" s="4" t="s">
        <v>336</v>
      </c>
    </row>
    <row r="19" spans="1:20" ht="30.6" customHeight="1">
      <c r="A19" s="51" t="str">
        <f>'S6 Maquette'!B19</f>
        <v xml:space="preserve">UE Competences transversales 6 </v>
      </c>
      <c r="B19" s="52" t="str">
        <f>'S6 Maquette'!C19</f>
        <v>UE</v>
      </c>
      <c r="C19" s="53">
        <f>'S6 Maquette'!F19</f>
        <v>0</v>
      </c>
      <c r="D19" s="54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8"/>
    </row>
    <row r="20" spans="1:20" ht="30.6" customHeight="1">
      <c r="A20" s="51" t="str">
        <f>'S6 Maquette'!B20</f>
        <v>Competences numeriques 3</v>
      </c>
      <c r="B20" s="52" t="str">
        <f>'S6 Maquette'!C20</f>
        <v>ECUE</v>
      </c>
      <c r="C20" s="53">
        <f>'S6 Maquette'!F20</f>
        <v>0</v>
      </c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8"/>
    </row>
    <row r="21" spans="1:20" ht="30.6" customHeight="1">
      <c r="A21" s="51" t="str">
        <f>'S6 Maquette'!B21</f>
        <v xml:space="preserve">Competences informationnelles 3 </v>
      </c>
      <c r="B21" s="52" t="str">
        <f>'S6 Maquette'!C21</f>
        <v>ECUE</v>
      </c>
      <c r="C21" s="53">
        <f>'S6 Maquette'!F21</f>
        <v>0</v>
      </c>
      <c r="D21" s="54"/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8"/>
    </row>
    <row r="22" spans="1:20" ht="30.6" customHeight="1">
      <c r="A22" s="51" t="str">
        <f>'S6 Maquette'!B22</f>
        <v xml:space="preserve">Langue vivante-6 </v>
      </c>
      <c r="B22" s="52" t="str">
        <f>'S6 Maquette'!C22</f>
        <v>BLOC</v>
      </c>
      <c r="C22" s="53">
        <f>'S6 Maquette'!F22</f>
        <v>0</v>
      </c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8"/>
    </row>
    <row r="23" spans="1:20" ht="30.6" customHeight="1">
      <c r="A23" s="51" t="str">
        <f>'S6 Maquette'!B23</f>
        <v>Min 1 Max 1</v>
      </c>
      <c r="B23" s="52" t="str">
        <f>'S6 Maquette'!C23</f>
        <v>OPTION</v>
      </c>
      <c r="C23" s="53"/>
      <c r="D23" s="54"/>
      <c r="E23" s="54"/>
      <c r="F23" s="54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8"/>
    </row>
    <row r="24" spans="1:20" ht="30.6" customHeight="1">
      <c r="A24" s="51" t="str">
        <f>'S6 Maquette'!B24</f>
        <v xml:space="preserve">Anglais 6 </v>
      </c>
      <c r="B24" s="52" t="str">
        <f>'S6 Maquette'!C24</f>
        <v>ECUE</v>
      </c>
      <c r="C24" s="53"/>
      <c r="D24" s="54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8"/>
    </row>
    <row r="25" spans="1:20" ht="30.6" customHeight="1">
      <c r="A25" s="51" t="str">
        <f>'S6 Maquette'!B25</f>
        <v xml:space="preserve">Espagnol 6 </v>
      </c>
      <c r="B25" s="52" t="str">
        <f>'S6 Maquette'!C25</f>
        <v>ECUE</v>
      </c>
      <c r="C25" s="53">
        <f>'S6 Maquette'!F25</f>
        <v>0</v>
      </c>
      <c r="D25" s="54"/>
      <c r="E25" s="54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8"/>
    </row>
    <row r="26" spans="1:20" ht="30.6" customHeight="1">
      <c r="A26" s="51" t="str">
        <f>'S6 Maquette'!B26</f>
        <v xml:space="preserve">Italien 6 </v>
      </c>
      <c r="B26" s="52" t="str">
        <f>'S6 Maquette'!C26</f>
        <v>ECUE</v>
      </c>
      <c r="C26" s="53"/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8"/>
    </row>
    <row r="27" spans="1:20" ht="30.6" customHeight="1">
      <c r="A27" s="40" t="str">
        <f>'S6 Maquette'!B27</f>
        <v>Langues et civilisations</v>
      </c>
      <c r="B27" s="40" t="str">
        <f>'S6 Maquette'!C27</f>
        <v>UE</v>
      </c>
      <c r="C27" s="39">
        <f>'S6 Maquette'!F27</f>
        <v>0</v>
      </c>
      <c r="D27" s="6">
        <v>1</v>
      </c>
      <c r="E27" s="6" t="s">
        <v>337</v>
      </c>
      <c r="F27" s="6"/>
      <c r="G27" s="37" t="s">
        <v>337</v>
      </c>
      <c r="H27" s="37" t="s">
        <v>337</v>
      </c>
      <c r="I27" s="37" t="s">
        <v>337</v>
      </c>
      <c r="J27" s="37"/>
      <c r="K27" s="80"/>
      <c r="L27" s="80"/>
      <c r="M27" s="80"/>
      <c r="N27" s="80"/>
      <c r="O27" s="80"/>
      <c r="P27" s="80"/>
      <c r="Q27" s="80"/>
      <c r="R27" s="80"/>
      <c r="S27" s="80"/>
      <c r="T27" s="42"/>
    </row>
    <row r="28" spans="1:20" ht="30.6" customHeight="1">
      <c r="A28" s="40" t="str">
        <f>'S6 Maquette'!B28</f>
        <v>Latin (épopée romaine) :</v>
      </c>
      <c r="B28" s="40" t="str">
        <f>'S6 Maquette'!C28</f>
        <v>ECUE</v>
      </c>
      <c r="C28" s="39">
        <f>'S6 Maquette'!F28</f>
        <v>0</v>
      </c>
      <c r="D28" s="6">
        <v>1</v>
      </c>
      <c r="E28" s="6" t="s">
        <v>337</v>
      </c>
      <c r="F28" s="6"/>
      <c r="G28" s="37" t="s">
        <v>337</v>
      </c>
      <c r="H28" s="37" t="s">
        <v>337</v>
      </c>
      <c r="I28" s="37" t="s">
        <v>337</v>
      </c>
      <c r="J28" s="37"/>
      <c r="K28" s="80"/>
      <c r="L28" s="80"/>
      <c r="M28" s="80"/>
      <c r="N28" s="80"/>
      <c r="O28" s="80"/>
      <c r="P28" s="80"/>
      <c r="Q28" s="80"/>
      <c r="R28" s="80"/>
      <c r="S28" s="80"/>
      <c r="T28" s="42"/>
    </row>
    <row r="29" spans="1:20" ht="30.6" customHeight="1">
      <c r="A29" s="40" t="str">
        <f>'S6 Maquette'!B29</f>
        <v>1 niveau au choix</v>
      </c>
      <c r="B29" s="40" t="str">
        <f>'S6 Maquette'!C29</f>
        <v>OPTION</v>
      </c>
      <c r="C29" s="39">
        <f>'S6 Maquette'!F29</f>
        <v>0</v>
      </c>
      <c r="D29" s="6"/>
      <c r="E29" s="6"/>
      <c r="F29" s="6"/>
      <c r="G29" s="37"/>
      <c r="H29" s="37"/>
      <c r="I29" s="37"/>
      <c r="J29" s="37"/>
      <c r="K29" s="80"/>
      <c r="L29" s="80"/>
      <c r="M29" s="80"/>
      <c r="N29" s="80"/>
      <c r="O29" s="80"/>
      <c r="P29" s="80"/>
      <c r="Q29" s="80"/>
      <c r="R29" s="80"/>
      <c r="S29" s="80"/>
      <c r="T29" s="42"/>
    </row>
    <row r="30" spans="1:20" ht="30.6" customHeight="1">
      <c r="A30" s="40" t="str">
        <f>'S6 Maquette'!B30</f>
        <v>niveau 1 bis</v>
      </c>
      <c r="B30" s="40" t="str">
        <f>'S6 Maquette'!C30</f>
        <v>ECUE</v>
      </c>
      <c r="C30" s="39">
        <f>'S6 Maquette'!F30</f>
        <v>0</v>
      </c>
      <c r="D30" s="6">
        <v>1</v>
      </c>
      <c r="E30" s="6" t="s">
        <v>337</v>
      </c>
      <c r="F30" s="6"/>
      <c r="G30" s="37" t="s">
        <v>337</v>
      </c>
      <c r="H30" s="37" t="s">
        <v>337</v>
      </c>
      <c r="I30" s="37" t="s">
        <v>337</v>
      </c>
      <c r="J30" s="37"/>
      <c r="K30" s="80"/>
      <c r="L30" s="80"/>
      <c r="M30" s="80"/>
      <c r="N30" s="80"/>
      <c r="O30" s="80"/>
      <c r="P30" s="80"/>
      <c r="Q30" s="80"/>
      <c r="R30" s="80"/>
      <c r="S30" s="80"/>
      <c r="T30" s="42"/>
    </row>
    <row r="31" spans="1:20" ht="30.6" customHeight="1">
      <c r="A31" s="40" t="str">
        <f>'S6 Maquette'!B31</f>
        <v>niveau 2</v>
      </c>
      <c r="B31" s="40" t="str">
        <f>'S6 Maquette'!C31</f>
        <v>ECUE</v>
      </c>
      <c r="C31" s="39">
        <f>'S6 Maquette'!F31</f>
        <v>0</v>
      </c>
      <c r="D31" s="6">
        <v>1</v>
      </c>
      <c r="E31" s="6" t="s">
        <v>337</v>
      </c>
      <c r="F31" s="6"/>
      <c r="G31" s="37" t="s">
        <v>337</v>
      </c>
      <c r="H31" s="37" t="s">
        <v>337</v>
      </c>
      <c r="I31" s="37" t="s">
        <v>337</v>
      </c>
      <c r="J31" s="37"/>
      <c r="K31" s="80"/>
      <c r="L31" s="80"/>
      <c r="M31" s="80"/>
      <c r="N31" s="80"/>
      <c r="O31" s="80"/>
      <c r="P31" s="80"/>
      <c r="Q31" s="80"/>
      <c r="R31" s="80"/>
      <c r="S31" s="80"/>
      <c r="T31" s="42"/>
    </row>
    <row r="32" spans="1:20" ht="30.6" customHeight="1">
      <c r="A32" s="40" t="str">
        <f>'S6 Maquette'!B32</f>
        <v>niveau 4</v>
      </c>
      <c r="B32" s="40" t="str">
        <f>'S6 Maquette'!C32</f>
        <v>ECUE</v>
      </c>
      <c r="C32" s="39">
        <f>'S6 Maquette'!F32</f>
        <v>0</v>
      </c>
      <c r="D32" s="6">
        <v>1</v>
      </c>
      <c r="E32" s="6" t="s">
        <v>337</v>
      </c>
      <c r="F32" s="6"/>
      <c r="G32" s="37" t="s">
        <v>337</v>
      </c>
      <c r="H32" s="37" t="s">
        <v>337</v>
      </c>
      <c r="I32" s="37" t="s">
        <v>337</v>
      </c>
      <c r="J32" s="37"/>
      <c r="K32" s="80"/>
      <c r="L32" s="80"/>
      <c r="M32" s="80"/>
      <c r="N32" s="80"/>
      <c r="O32" s="80"/>
      <c r="P32" s="80"/>
      <c r="Q32" s="80"/>
      <c r="R32" s="80"/>
      <c r="S32" s="80"/>
      <c r="T32" s="42"/>
    </row>
    <row r="33" spans="1:20" ht="30.6" customHeight="1">
      <c r="A33" s="40" t="str">
        <f>'S6 Maquette'!B33</f>
        <v>niveau 6</v>
      </c>
      <c r="B33" s="40" t="str">
        <f>'S6 Maquette'!C33</f>
        <v>ECUE</v>
      </c>
      <c r="C33" s="39">
        <f>'S6 Maquette'!F33</f>
        <v>0</v>
      </c>
      <c r="D33" s="6">
        <v>1</v>
      </c>
      <c r="E33" s="6" t="s">
        <v>337</v>
      </c>
      <c r="F33" s="6"/>
      <c r="G33" s="37" t="s">
        <v>337</v>
      </c>
      <c r="H33" s="37" t="s">
        <v>337</v>
      </c>
      <c r="I33" s="37" t="s">
        <v>337</v>
      </c>
      <c r="J33" s="37"/>
      <c r="K33" s="80"/>
      <c r="L33" s="80"/>
      <c r="M33" s="80"/>
      <c r="N33" s="80"/>
      <c r="O33" s="80"/>
      <c r="P33" s="80"/>
      <c r="Q33" s="80"/>
      <c r="R33" s="80"/>
      <c r="S33" s="80"/>
      <c r="T33" s="42"/>
    </row>
    <row r="34" spans="1:20" ht="30.6" customHeight="1">
      <c r="A34" s="40" t="str">
        <f>'S6 Maquette'!B34</f>
        <v>Grec  (aventure grecque)</v>
      </c>
      <c r="B34" s="40" t="str">
        <f>'S6 Maquette'!C34</f>
        <v>ECUE</v>
      </c>
      <c r="C34" s="39">
        <f>'S6 Maquette'!F34</f>
        <v>0</v>
      </c>
      <c r="D34" s="6">
        <v>1</v>
      </c>
      <c r="E34" s="6" t="s">
        <v>337</v>
      </c>
      <c r="F34" s="6"/>
      <c r="G34" s="37" t="s">
        <v>337</v>
      </c>
      <c r="H34" s="37" t="s">
        <v>337</v>
      </c>
      <c r="I34" s="37" t="s">
        <v>337</v>
      </c>
      <c r="J34" s="37"/>
      <c r="K34" s="80"/>
      <c r="L34" s="80"/>
      <c r="M34" s="80"/>
      <c r="N34" s="80"/>
      <c r="O34" s="80"/>
      <c r="P34" s="80"/>
      <c r="Q34" s="80"/>
      <c r="R34" s="80"/>
      <c r="S34" s="80"/>
      <c r="T34" s="42"/>
    </row>
    <row r="35" spans="1:20" ht="30.6" customHeight="1">
      <c r="A35" s="40" t="str">
        <f>'S6 Maquette'!B35</f>
        <v>1 niveau au choix</v>
      </c>
      <c r="B35" s="40" t="str">
        <f>'S6 Maquette'!C35</f>
        <v>OPTION</v>
      </c>
      <c r="C35" s="39">
        <f>'S6 Maquette'!F35</f>
        <v>0</v>
      </c>
      <c r="D35" s="6"/>
      <c r="E35" s="6"/>
      <c r="F35" s="6"/>
      <c r="G35" s="37"/>
      <c r="H35" s="37"/>
      <c r="I35" s="37"/>
      <c r="J35" s="37"/>
      <c r="K35" s="80"/>
      <c r="L35" s="80"/>
      <c r="M35" s="80"/>
      <c r="N35" s="80"/>
      <c r="O35" s="80"/>
      <c r="P35" s="80"/>
      <c r="Q35" s="80"/>
      <c r="R35" s="80"/>
      <c r="S35" s="80"/>
      <c r="T35" s="42"/>
    </row>
    <row r="36" spans="1:20" ht="30.6" customHeight="1">
      <c r="A36" s="40" t="str">
        <f>'S6 Maquette'!B36</f>
        <v>niveau 1 bis</v>
      </c>
      <c r="B36" s="40" t="str">
        <f>'S6 Maquette'!C36</f>
        <v>ECUE</v>
      </c>
      <c r="C36" s="39">
        <f>'S6 Maquette'!F36</f>
        <v>0</v>
      </c>
      <c r="D36" s="6">
        <v>1</v>
      </c>
      <c r="E36" s="6" t="s">
        <v>337</v>
      </c>
      <c r="F36" s="6"/>
      <c r="G36" s="37" t="s">
        <v>337</v>
      </c>
      <c r="H36" s="37" t="s">
        <v>337</v>
      </c>
      <c r="I36" s="37" t="s">
        <v>337</v>
      </c>
      <c r="J36" s="37"/>
      <c r="K36" s="80"/>
      <c r="L36" s="80"/>
      <c r="M36" s="80"/>
      <c r="N36" s="80"/>
      <c r="O36" s="80"/>
      <c r="P36" s="80"/>
      <c r="Q36" s="80"/>
      <c r="R36" s="80"/>
      <c r="S36" s="80"/>
      <c r="T36" s="42"/>
    </row>
    <row r="37" spans="1:20" ht="30.6" customHeight="1">
      <c r="A37" s="40" t="str">
        <f>'S6 Maquette'!B37</f>
        <v>niveau 2</v>
      </c>
      <c r="B37" s="40" t="str">
        <f>'S6 Maquette'!C37</f>
        <v>ECUE</v>
      </c>
      <c r="C37" s="39">
        <f>'S6 Maquette'!F37</f>
        <v>0</v>
      </c>
      <c r="D37" s="6">
        <v>1</v>
      </c>
      <c r="E37" s="6" t="s">
        <v>337</v>
      </c>
      <c r="F37" s="6"/>
      <c r="G37" s="37" t="s">
        <v>337</v>
      </c>
      <c r="H37" s="37" t="s">
        <v>337</v>
      </c>
      <c r="I37" s="37" t="s">
        <v>337</v>
      </c>
      <c r="J37" s="37"/>
      <c r="K37" s="80"/>
      <c r="L37" s="80"/>
      <c r="M37" s="80"/>
      <c r="N37" s="80"/>
      <c r="O37" s="80"/>
      <c r="P37" s="80"/>
      <c r="Q37" s="80"/>
      <c r="R37" s="80"/>
      <c r="S37" s="80"/>
      <c r="T37" s="42"/>
    </row>
    <row r="38" spans="1:20" ht="30.6" customHeight="1">
      <c r="A38" s="40" t="str">
        <f>'S6 Maquette'!B38</f>
        <v>niveau 4</v>
      </c>
      <c r="B38" s="40" t="str">
        <f>'S6 Maquette'!C38</f>
        <v>ECUE</v>
      </c>
      <c r="C38" s="39">
        <f>'S6 Maquette'!F38</f>
        <v>0</v>
      </c>
      <c r="D38" s="6">
        <v>1</v>
      </c>
      <c r="E38" s="6" t="s">
        <v>337</v>
      </c>
      <c r="F38" s="6"/>
      <c r="G38" s="37" t="s">
        <v>337</v>
      </c>
      <c r="H38" s="37" t="s">
        <v>337</v>
      </c>
      <c r="I38" s="37" t="s">
        <v>337</v>
      </c>
      <c r="J38" s="37"/>
      <c r="K38" s="80"/>
      <c r="L38" s="80"/>
      <c r="M38" s="80"/>
      <c r="N38" s="80"/>
      <c r="O38" s="80"/>
      <c r="P38" s="80"/>
      <c r="Q38" s="80"/>
      <c r="R38" s="80"/>
      <c r="S38" s="80"/>
      <c r="T38" s="42"/>
    </row>
    <row r="39" spans="1:20" ht="30.6" customHeight="1">
      <c r="A39" s="40" t="str">
        <f>'S6 Maquette'!B39</f>
        <v>niveau 6</v>
      </c>
      <c r="B39" s="40" t="str">
        <f>'S6 Maquette'!C39</f>
        <v>ECUE</v>
      </c>
      <c r="C39" s="39">
        <f>'S6 Maquette'!F39</f>
        <v>0</v>
      </c>
      <c r="D39" s="6">
        <v>1</v>
      </c>
      <c r="E39" s="6" t="s">
        <v>337</v>
      </c>
      <c r="F39" s="6"/>
      <c r="G39" s="37" t="s">
        <v>337</v>
      </c>
      <c r="H39" s="37" t="s">
        <v>337</v>
      </c>
      <c r="I39" s="37" t="s">
        <v>337</v>
      </c>
      <c r="J39" s="37"/>
      <c r="K39" s="80"/>
      <c r="L39" s="80"/>
      <c r="M39" s="80"/>
      <c r="N39" s="80"/>
      <c r="O39" s="80"/>
      <c r="P39" s="80"/>
      <c r="Q39" s="80"/>
      <c r="R39" s="80"/>
      <c r="S39" s="80"/>
      <c r="T39" s="42"/>
    </row>
    <row r="40" spans="1:20" ht="30.6" customHeight="1">
      <c r="A40" s="40" t="str">
        <f>'S6 Maquette'!B40</f>
        <v>Mondes anciens</v>
      </c>
      <c r="B40" s="40" t="str">
        <f>'S6 Maquette'!C40</f>
        <v>UE</v>
      </c>
      <c r="C40" s="39">
        <f>'S6 Maquette'!F40</f>
        <v>0</v>
      </c>
      <c r="D40" s="6">
        <v>1</v>
      </c>
      <c r="E40" s="6" t="s">
        <v>337</v>
      </c>
      <c r="F40" s="6"/>
      <c r="G40" s="37" t="s">
        <v>337</v>
      </c>
      <c r="H40" s="37" t="s">
        <v>337</v>
      </c>
      <c r="I40" s="37" t="s">
        <v>337</v>
      </c>
      <c r="J40" s="37"/>
      <c r="K40" s="80"/>
      <c r="L40" s="80"/>
      <c r="M40" s="80"/>
      <c r="N40" s="80"/>
      <c r="O40" s="80"/>
      <c r="P40" s="80"/>
      <c r="Q40" s="80"/>
      <c r="R40" s="80"/>
      <c r="S40" s="80"/>
      <c r="T40" s="42"/>
    </row>
    <row r="41" spans="1:20" ht="30.6" customHeight="1">
      <c r="A41" s="40" t="str">
        <f>'S6 Maquette'!B41</f>
        <v>Mondes anciens</v>
      </c>
      <c r="B41" s="40" t="str">
        <f>'S6 Maquette'!C41</f>
        <v>ECUE</v>
      </c>
      <c r="C41" s="39">
        <f>'S6 Maquette'!F41</f>
        <v>0</v>
      </c>
      <c r="D41" s="6">
        <v>1</v>
      </c>
      <c r="E41" s="6" t="s">
        <v>337</v>
      </c>
      <c r="F41" s="6"/>
      <c r="G41" s="37" t="s">
        <v>337</v>
      </c>
      <c r="H41" s="37" t="s">
        <v>337</v>
      </c>
      <c r="I41" s="37" t="s">
        <v>337</v>
      </c>
      <c r="J41" s="37"/>
      <c r="K41" s="80"/>
      <c r="L41" s="80"/>
      <c r="M41" s="80"/>
      <c r="N41" s="80"/>
      <c r="O41" s="80"/>
      <c r="P41" s="80"/>
      <c r="Q41" s="80"/>
      <c r="R41" s="80"/>
      <c r="S41" s="80"/>
      <c r="T41" s="42"/>
    </row>
    <row r="42" spans="1:20" ht="30.6" customHeight="1">
      <c r="A42" s="40" t="str">
        <f>'S6 Maquette'!B42</f>
        <v>Mondes anciens</v>
      </c>
      <c r="B42" s="40" t="str">
        <f>'S6 Maquette'!C42</f>
        <v>ECUE</v>
      </c>
      <c r="C42" s="39">
        <f>'S6 Maquette'!F42</f>
        <v>0</v>
      </c>
      <c r="D42" s="6">
        <v>1</v>
      </c>
      <c r="E42" s="6" t="s">
        <v>337</v>
      </c>
      <c r="F42" s="6"/>
      <c r="G42" s="37" t="s">
        <v>337</v>
      </c>
      <c r="H42" s="37" t="s">
        <v>337</v>
      </c>
      <c r="I42" s="37" t="s">
        <v>337</v>
      </c>
      <c r="J42" s="37"/>
      <c r="K42" s="80"/>
      <c r="L42" s="80"/>
      <c r="M42" s="80"/>
      <c r="N42" s="80"/>
      <c r="O42" s="80"/>
      <c r="P42" s="80"/>
      <c r="Q42" s="80"/>
      <c r="R42" s="80"/>
      <c r="S42" s="80"/>
      <c r="T42" s="42"/>
    </row>
    <row r="43" spans="1:20" ht="30.6" customHeight="1">
      <c r="A43" s="40" t="str">
        <f>'S6 Maquette'!B43</f>
        <v>Histoire ancienne et philosophie</v>
      </c>
      <c r="B43" s="40" t="str">
        <f>'S6 Maquette'!C43</f>
        <v>UE</v>
      </c>
      <c r="C43" s="39">
        <f>'S6 Maquette'!F43</f>
        <v>0</v>
      </c>
      <c r="D43" s="6">
        <v>1</v>
      </c>
      <c r="E43" s="6" t="s">
        <v>337</v>
      </c>
      <c r="F43" s="6"/>
      <c r="G43" s="37" t="s">
        <v>337</v>
      </c>
      <c r="H43" s="37" t="s">
        <v>337</v>
      </c>
      <c r="I43" s="37" t="s">
        <v>337</v>
      </c>
      <c r="J43" s="37"/>
      <c r="K43" s="80"/>
      <c r="L43" s="80"/>
      <c r="M43" s="80"/>
      <c r="N43" s="80"/>
      <c r="O43" s="80"/>
      <c r="P43" s="80"/>
      <c r="Q43" s="80"/>
      <c r="R43" s="80"/>
      <c r="S43" s="80"/>
      <c r="T43" s="42"/>
    </row>
    <row r="44" spans="1:20" ht="30.6" customHeight="1">
      <c r="A44" s="40" t="str">
        <f>'S6 Maquette'!B44</f>
        <v>Histoire ancienne</v>
      </c>
      <c r="B44" s="40" t="str">
        <f>'S6 Maquette'!C44</f>
        <v>ECUE</v>
      </c>
      <c r="C44" s="39">
        <f>'S6 Maquette'!F44</f>
        <v>0</v>
      </c>
      <c r="D44" s="6">
        <v>1</v>
      </c>
      <c r="E44" s="6" t="s">
        <v>337</v>
      </c>
      <c r="F44" s="6"/>
      <c r="G44" s="37" t="s">
        <v>337</v>
      </c>
      <c r="H44" s="37" t="s">
        <v>337</v>
      </c>
      <c r="I44" s="37" t="s">
        <v>337</v>
      </c>
      <c r="J44" s="37"/>
      <c r="K44" s="80"/>
      <c r="L44" s="80"/>
      <c r="M44" s="80"/>
      <c r="N44" s="80"/>
      <c r="O44" s="80"/>
      <c r="P44" s="80"/>
      <c r="Q44" s="80"/>
      <c r="R44" s="80"/>
      <c r="S44" s="80"/>
      <c r="T44" s="42"/>
    </row>
    <row r="45" spans="1:20" ht="30.6" customHeight="1">
      <c r="A45" s="40" t="e">
        <f>'S6 Maquette'!#REF!</f>
        <v>#REF!</v>
      </c>
      <c r="B45" s="40" t="e">
        <f>'S6 Maquette'!#REF!</f>
        <v>#REF!</v>
      </c>
      <c r="C45" s="39" t="e">
        <f>'S6 Maquette'!#REF!</f>
        <v>#REF!</v>
      </c>
      <c r="D45" s="6">
        <v>1</v>
      </c>
      <c r="E45" s="6" t="s">
        <v>337</v>
      </c>
      <c r="F45" s="6"/>
      <c r="G45" s="37" t="s">
        <v>337</v>
      </c>
      <c r="H45" s="37" t="s">
        <v>337</v>
      </c>
      <c r="I45" s="37" t="s">
        <v>337</v>
      </c>
      <c r="J45" s="37"/>
      <c r="K45" s="80"/>
      <c r="L45" s="80"/>
      <c r="M45" s="80"/>
      <c r="N45" s="80"/>
      <c r="O45" s="80"/>
      <c r="P45" s="80"/>
      <c r="Q45" s="80"/>
      <c r="R45" s="80"/>
      <c r="S45" s="80"/>
      <c r="T45" s="42"/>
    </row>
    <row r="46" spans="1:20" ht="30.6" customHeight="1">
      <c r="A46" s="40" t="e">
        <f>'S6 Maquette'!#REF!</f>
        <v>#REF!</v>
      </c>
      <c r="B46" s="40" t="e">
        <f>'S6 Maquette'!#REF!</f>
        <v>#REF!</v>
      </c>
      <c r="C46" s="39" t="e">
        <f>'S6 Maquette'!#REF!</f>
        <v>#REF!</v>
      </c>
      <c r="D46" s="6">
        <v>1</v>
      </c>
      <c r="E46" s="6" t="s">
        <v>337</v>
      </c>
      <c r="F46" s="6"/>
      <c r="G46" s="37" t="s">
        <v>337</v>
      </c>
      <c r="H46" s="37" t="s">
        <v>337</v>
      </c>
      <c r="I46" s="37" t="s">
        <v>337</v>
      </c>
      <c r="J46" s="37"/>
      <c r="K46" s="80"/>
      <c r="L46" s="80"/>
      <c r="M46" s="80"/>
      <c r="N46" s="80"/>
      <c r="O46" s="80"/>
      <c r="P46" s="80"/>
      <c r="Q46" s="80"/>
      <c r="R46" s="80"/>
      <c r="S46" s="80"/>
      <c r="T46" s="42"/>
    </row>
    <row r="47" spans="1:20" ht="30.6" customHeight="1">
      <c r="A47" s="40" t="e">
        <f>'S6 Maquette'!#REF!</f>
        <v>#REF!</v>
      </c>
      <c r="B47" s="40" t="e">
        <f>'S6 Maquette'!#REF!</f>
        <v>#REF!</v>
      </c>
      <c r="C47" s="39" t="e">
        <f>'S6 Maquette'!#REF!</f>
        <v>#REF!</v>
      </c>
      <c r="D47" s="6">
        <v>1</v>
      </c>
      <c r="E47" s="6" t="s">
        <v>337</v>
      </c>
      <c r="F47" s="6"/>
      <c r="G47" s="37" t="s">
        <v>337</v>
      </c>
      <c r="H47" s="37" t="s">
        <v>337</v>
      </c>
      <c r="I47" s="37" t="s">
        <v>337</v>
      </c>
      <c r="J47" s="37"/>
      <c r="K47" s="80"/>
      <c r="L47" s="80"/>
      <c r="M47" s="80"/>
      <c r="N47" s="80"/>
      <c r="O47" s="80"/>
      <c r="P47" s="80"/>
      <c r="Q47" s="80"/>
      <c r="R47" s="80"/>
      <c r="S47" s="80"/>
      <c r="T47" s="42"/>
    </row>
    <row r="48" spans="1:20" ht="30.6" customHeight="1">
      <c r="A48" s="40" t="str">
        <f>'S6 Maquette'!B45</f>
        <v>Philosophie</v>
      </c>
      <c r="B48" s="40" t="str">
        <f>'S6 Maquette'!C45</f>
        <v>ECUE</v>
      </c>
      <c r="C48" s="39">
        <f>'S6 Maquette'!F45</f>
        <v>0</v>
      </c>
      <c r="D48" s="6">
        <v>1</v>
      </c>
      <c r="E48" s="6" t="s">
        <v>337</v>
      </c>
      <c r="F48" s="6"/>
      <c r="G48" s="37" t="s">
        <v>337</v>
      </c>
      <c r="H48" s="37" t="s">
        <v>337</v>
      </c>
      <c r="I48" s="37" t="s">
        <v>337</v>
      </c>
      <c r="J48" s="37"/>
      <c r="K48" s="80"/>
      <c r="L48" s="80"/>
      <c r="M48" s="80"/>
      <c r="N48" s="80"/>
      <c r="O48" s="80"/>
      <c r="P48" s="80"/>
      <c r="Q48" s="80"/>
      <c r="R48" s="80"/>
      <c r="S48" s="80"/>
      <c r="T48" s="42"/>
    </row>
    <row r="49" spans="1:20" ht="30.6" customHeight="1">
      <c r="A49" s="40" t="str">
        <f>'S6 Maquette'!B46</f>
        <v>1 UE au choix parmi offre S6</v>
      </c>
      <c r="B49" s="40" t="str">
        <f>'S6 Maquette'!C46</f>
        <v>OPTION</v>
      </c>
      <c r="C49" s="39">
        <f>'S6 Maquette'!F46</f>
        <v>0</v>
      </c>
      <c r="D49" s="37"/>
      <c r="E49" s="37"/>
      <c r="F49" s="37"/>
      <c r="G49" s="37"/>
      <c r="H49" s="37"/>
      <c r="I49" s="37"/>
      <c r="J49" s="37"/>
      <c r="K49" s="80"/>
      <c r="L49" s="80"/>
      <c r="M49" s="80"/>
      <c r="N49" s="80"/>
      <c r="O49" s="80"/>
      <c r="P49" s="80"/>
      <c r="Q49" s="80"/>
      <c r="R49" s="80"/>
      <c r="S49" s="80"/>
      <c r="T49" s="42"/>
    </row>
    <row r="50" spans="1:20" ht="30.6" customHeight="1">
      <c r="A50" s="40" t="str">
        <f>'S6 Maquette'!B48</f>
        <v>Histoire de la langue grecque (mondes anciens)</v>
      </c>
      <c r="B50" s="40" t="str">
        <f>'S6 Maquette'!C48</f>
        <v>ECUE</v>
      </c>
      <c r="C50" s="39">
        <f>'S6 Maquette'!F48</f>
        <v>0</v>
      </c>
      <c r="D50" s="37">
        <v>1</v>
      </c>
      <c r="E50" s="37" t="s">
        <v>337</v>
      </c>
      <c r="F50" s="37"/>
      <c r="G50" s="37" t="s">
        <v>337</v>
      </c>
      <c r="H50" s="37" t="s">
        <v>337</v>
      </c>
      <c r="I50" s="37" t="s">
        <v>337</v>
      </c>
      <c r="J50" s="37"/>
      <c r="K50" s="80"/>
      <c r="L50" s="80"/>
      <c r="M50" s="80"/>
      <c r="N50" s="80"/>
      <c r="O50" s="80"/>
      <c r="P50" s="80"/>
      <c r="Q50" s="80"/>
      <c r="R50" s="80"/>
      <c r="S50" s="80"/>
      <c r="T50" s="42"/>
    </row>
    <row r="51" spans="1:20" ht="30.6" customHeight="1">
      <c r="A51" s="40" t="str">
        <f>'S6 Maquette'!B49</f>
        <v>Initiation à une langue romane</v>
      </c>
      <c r="B51" s="40" t="str">
        <f>'S6 Maquette'!C49</f>
        <v>ECUE</v>
      </c>
      <c r="C51" s="39">
        <f>'S6 Maquette'!F49</f>
        <v>0</v>
      </c>
      <c r="D51" s="37">
        <v>1</v>
      </c>
      <c r="E51" s="37" t="s">
        <v>337</v>
      </c>
      <c r="F51" s="37"/>
      <c r="G51" s="37" t="s">
        <v>337</v>
      </c>
      <c r="H51" s="37" t="s">
        <v>337</v>
      </c>
      <c r="I51" s="37" t="s">
        <v>337</v>
      </c>
      <c r="J51" s="37"/>
      <c r="K51" s="80"/>
      <c r="L51" s="80"/>
      <c r="M51" s="80"/>
      <c r="N51" s="80"/>
      <c r="O51" s="80"/>
      <c r="P51" s="80"/>
      <c r="Q51" s="80"/>
      <c r="R51" s="80"/>
      <c r="S51" s="80"/>
      <c r="T51" s="42"/>
    </row>
    <row r="52" spans="1:20" ht="30.6" customHeight="1">
      <c r="A52" s="40" t="str">
        <f>'S6 Maquette'!B50</f>
        <v>1 langue au choix</v>
      </c>
      <c r="B52" s="40" t="str">
        <f>'S6 Maquette'!C50</f>
        <v>OPTION</v>
      </c>
      <c r="C52" s="39">
        <f>'S6 Maquette'!F50</f>
        <v>0</v>
      </c>
      <c r="D52" s="37"/>
      <c r="E52" s="37"/>
      <c r="F52" s="37"/>
      <c r="G52" s="37"/>
      <c r="H52" s="37"/>
      <c r="I52" s="37"/>
      <c r="J52" s="37"/>
      <c r="K52" s="80"/>
      <c r="L52" s="80"/>
      <c r="M52" s="80"/>
      <c r="N52" s="80"/>
      <c r="O52" s="80"/>
      <c r="P52" s="80"/>
      <c r="Q52" s="80"/>
      <c r="R52" s="80"/>
      <c r="S52" s="80"/>
      <c r="T52" s="42"/>
    </row>
    <row r="53" spans="1:20" ht="30.6" customHeight="1">
      <c r="A53" s="40" t="str">
        <f>'S6 Maquette'!B51</f>
        <v>Italien (niveau B1/B2 requis)</v>
      </c>
      <c r="B53" s="40" t="str">
        <f>'S6 Maquette'!C51</f>
        <v>UE</v>
      </c>
      <c r="C53" s="39">
        <f>'S6 Maquette'!F51</f>
        <v>0</v>
      </c>
      <c r="D53" s="37">
        <v>1</v>
      </c>
      <c r="E53" s="37" t="s">
        <v>337</v>
      </c>
      <c r="F53" s="37"/>
      <c r="G53" s="37" t="s">
        <v>337</v>
      </c>
      <c r="H53" s="37" t="s">
        <v>337</v>
      </c>
      <c r="I53" s="37" t="s">
        <v>337</v>
      </c>
      <c r="J53" s="37"/>
      <c r="K53" s="80"/>
      <c r="L53" s="80"/>
      <c r="M53" s="80"/>
      <c r="N53" s="80"/>
      <c r="O53" s="80"/>
      <c r="P53" s="80"/>
      <c r="Q53" s="80"/>
      <c r="R53" s="80"/>
      <c r="S53" s="80"/>
      <c r="T53" s="42"/>
    </row>
    <row r="54" spans="1:20" ht="30.6" customHeight="1">
      <c r="A54" s="40" t="str">
        <f>'S6 Maquette'!B52</f>
        <v>Langue et linguistique</v>
      </c>
      <c r="B54" s="40" t="str">
        <f>'S6 Maquette'!C52</f>
        <v>ECUE</v>
      </c>
      <c r="C54" s="39">
        <f>'S6 Maquette'!F52</f>
        <v>0</v>
      </c>
      <c r="D54" s="37">
        <v>1</v>
      </c>
      <c r="E54" s="37" t="s">
        <v>337</v>
      </c>
      <c r="F54" s="37"/>
      <c r="G54" s="37" t="s">
        <v>337</v>
      </c>
      <c r="H54" s="37" t="s">
        <v>337</v>
      </c>
      <c r="I54" s="37" t="s">
        <v>337</v>
      </c>
      <c r="J54" s="37"/>
      <c r="K54" s="80"/>
      <c r="L54" s="80"/>
      <c r="M54" s="80"/>
      <c r="N54" s="80"/>
      <c r="O54" s="80"/>
      <c r="P54" s="80"/>
      <c r="Q54" s="80"/>
      <c r="R54" s="80"/>
      <c r="S54" s="80"/>
      <c r="T54" s="42"/>
    </row>
    <row r="55" spans="1:20" ht="30.6" customHeight="1">
      <c r="A55" s="40" t="str">
        <f>'S6 Maquette'!B53</f>
        <v>Littérature A</v>
      </c>
      <c r="B55" s="40" t="str">
        <f>'S6 Maquette'!C53</f>
        <v>ECUE</v>
      </c>
      <c r="C55" s="39">
        <f>'S6 Maquette'!F53</f>
        <v>0</v>
      </c>
      <c r="D55" s="37">
        <v>1</v>
      </c>
      <c r="E55" s="37" t="s">
        <v>337</v>
      </c>
      <c r="F55" s="37"/>
      <c r="G55" s="37" t="s">
        <v>337</v>
      </c>
      <c r="H55" s="37" t="s">
        <v>337</v>
      </c>
      <c r="I55" s="37" t="s">
        <v>337</v>
      </c>
      <c r="J55" s="37"/>
      <c r="K55" s="80"/>
      <c r="L55" s="80"/>
      <c r="M55" s="80"/>
      <c r="N55" s="80"/>
      <c r="O55" s="80"/>
      <c r="P55" s="80"/>
      <c r="Q55" s="80"/>
      <c r="R55" s="80"/>
      <c r="S55" s="80"/>
      <c r="T55" s="42"/>
    </row>
    <row r="56" spans="1:20" ht="30.6" customHeight="1">
      <c r="A56" s="40" t="str">
        <f>'S6 Maquette'!B54</f>
        <v>Civilisation A</v>
      </c>
      <c r="B56" s="40" t="str">
        <f>'S6 Maquette'!C54</f>
        <v>ECUE</v>
      </c>
      <c r="C56" s="39">
        <f>'S6 Maquette'!F54</f>
        <v>0</v>
      </c>
      <c r="D56" s="37">
        <v>1</v>
      </c>
      <c r="E56" s="37" t="s">
        <v>337</v>
      </c>
      <c r="F56" s="37"/>
      <c r="G56" s="37" t="s">
        <v>337</v>
      </c>
      <c r="H56" s="37" t="s">
        <v>337</v>
      </c>
      <c r="I56" s="37" t="s">
        <v>337</v>
      </c>
      <c r="J56" s="37"/>
      <c r="K56" s="80"/>
      <c r="L56" s="80"/>
      <c r="M56" s="80"/>
      <c r="N56" s="80"/>
      <c r="O56" s="80"/>
      <c r="P56" s="80"/>
      <c r="Q56" s="80"/>
      <c r="R56" s="80"/>
      <c r="S56" s="80"/>
      <c r="T56" s="42"/>
    </row>
    <row r="57" spans="1:20" ht="30.6" customHeight="1">
      <c r="A57" s="40" t="str">
        <f>'S6 Maquette'!B55</f>
        <v>Espagnol (niveau B1/B2 requis)</v>
      </c>
      <c r="B57" s="40" t="str">
        <f>'S6 Maquette'!C55</f>
        <v>UE</v>
      </c>
      <c r="C57" s="39">
        <f>'S6 Maquette'!F55</f>
        <v>0</v>
      </c>
      <c r="D57" s="37">
        <v>1</v>
      </c>
      <c r="E57" s="37" t="s">
        <v>337</v>
      </c>
      <c r="F57" s="37"/>
      <c r="G57" s="37" t="s">
        <v>337</v>
      </c>
      <c r="H57" s="37" t="s">
        <v>337</v>
      </c>
      <c r="I57" s="37" t="s">
        <v>337</v>
      </c>
      <c r="J57" s="37"/>
      <c r="K57" s="80"/>
      <c r="L57" s="80"/>
      <c r="M57" s="80"/>
      <c r="N57" s="80"/>
      <c r="O57" s="80"/>
      <c r="P57" s="80"/>
      <c r="Q57" s="80"/>
      <c r="R57" s="80"/>
      <c r="S57" s="80"/>
      <c r="T57" s="42"/>
    </row>
    <row r="58" spans="1:20" ht="30.6" customHeight="1">
      <c r="A58" s="40" t="str">
        <f>'S6 Maquette'!B56</f>
        <v>Grammaire -Thème grammatical</v>
      </c>
      <c r="B58" s="40" t="str">
        <f>'S6 Maquette'!C56</f>
        <v>ECUE</v>
      </c>
      <c r="C58" s="39">
        <f>'S6 Maquette'!F56</f>
        <v>0</v>
      </c>
      <c r="D58" s="37">
        <v>1</v>
      </c>
      <c r="E58" s="37" t="s">
        <v>337</v>
      </c>
      <c r="F58" s="37"/>
      <c r="G58" s="37" t="s">
        <v>337</v>
      </c>
      <c r="H58" s="37" t="s">
        <v>337</v>
      </c>
      <c r="I58" s="37" t="s">
        <v>337</v>
      </c>
      <c r="J58" s="37"/>
      <c r="K58" s="80"/>
      <c r="L58" s="80"/>
      <c r="M58" s="80"/>
      <c r="N58" s="80"/>
      <c r="O58" s="80"/>
      <c r="P58" s="80"/>
      <c r="Q58" s="80"/>
      <c r="R58" s="80"/>
      <c r="S58" s="80"/>
      <c r="T58" s="42"/>
    </row>
    <row r="59" spans="1:20" ht="30.6" customHeight="1">
      <c r="A59" s="40" t="str">
        <f>'S6 Maquette'!B57</f>
        <v>Traduction - Espagnol</v>
      </c>
      <c r="B59" s="40" t="str">
        <f>'S6 Maquette'!C57</f>
        <v>ECUE</v>
      </c>
      <c r="C59" s="39">
        <f>'S6 Maquette'!F57</f>
        <v>0</v>
      </c>
      <c r="D59" s="37">
        <v>1</v>
      </c>
      <c r="E59" s="37" t="s">
        <v>337</v>
      </c>
      <c r="F59" s="37"/>
      <c r="G59" s="37" t="s">
        <v>337</v>
      </c>
      <c r="H59" s="37" t="s">
        <v>337</v>
      </c>
      <c r="I59" s="37" t="s">
        <v>337</v>
      </c>
      <c r="J59" s="37"/>
      <c r="K59" s="80"/>
      <c r="L59" s="80"/>
      <c r="M59" s="80"/>
      <c r="N59" s="80"/>
      <c r="O59" s="80"/>
      <c r="P59" s="80"/>
      <c r="Q59" s="80"/>
      <c r="R59" s="80"/>
      <c r="S59" s="80"/>
      <c r="T59" s="42"/>
    </row>
    <row r="60" spans="1:20" ht="30.6" customHeight="1">
      <c r="A60" s="40" t="str">
        <f>'S6 Maquette'!B58</f>
        <v>Compétences langagières - Espagnol</v>
      </c>
      <c r="B60" s="40" t="str">
        <f>'S6 Maquette'!C58</f>
        <v>ECUE</v>
      </c>
      <c r="C60" s="39">
        <f>'S6 Maquette'!F58</f>
        <v>0</v>
      </c>
      <c r="D60" s="37">
        <v>1</v>
      </c>
      <c r="E60" s="37" t="s">
        <v>337</v>
      </c>
      <c r="F60" s="37"/>
      <c r="G60" s="37" t="s">
        <v>337</v>
      </c>
      <c r="H60" s="37" t="s">
        <v>337</v>
      </c>
      <c r="I60" s="37" t="s">
        <v>337</v>
      </c>
      <c r="J60" s="37"/>
      <c r="K60" s="80"/>
      <c r="L60" s="80"/>
      <c r="M60" s="80"/>
      <c r="N60" s="80"/>
      <c r="O60" s="80"/>
      <c r="P60" s="80"/>
      <c r="Q60" s="80"/>
      <c r="R60" s="80"/>
      <c r="S60" s="80"/>
      <c r="T60" s="42"/>
    </row>
    <row r="61" spans="1:20" ht="30.6" customHeight="1">
      <c r="A61" s="40" t="str">
        <f>'S6 Maquette'!B59</f>
        <v>Portugais (débutants - pas de prérequis)</v>
      </c>
      <c r="B61" s="40" t="str">
        <f>'S6 Maquette'!C59</f>
        <v>UE</v>
      </c>
      <c r="C61" s="39">
        <f>'S6 Maquette'!F59</f>
        <v>0</v>
      </c>
      <c r="D61" s="37">
        <v>1</v>
      </c>
      <c r="E61" s="37" t="s">
        <v>337</v>
      </c>
      <c r="F61" s="37"/>
      <c r="G61" s="37" t="s">
        <v>337</v>
      </c>
      <c r="H61" s="37" t="s">
        <v>337</v>
      </c>
      <c r="I61" s="37" t="s">
        <v>337</v>
      </c>
      <c r="J61" s="37"/>
      <c r="K61" s="80"/>
      <c r="L61" s="80"/>
      <c r="M61" s="80"/>
      <c r="N61" s="80"/>
      <c r="O61" s="80"/>
      <c r="P61" s="80"/>
      <c r="Q61" s="80"/>
      <c r="R61" s="80"/>
      <c r="S61" s="80"/>
      <c r="T61" s="42"/>
    </row>
    <row r="62" spans="1:20" ht="30.6" customHeight="1">
      <c r="A62" s="40" t="str">
        <f>'S6 Maquette'!B60</f>
        <v>Langue</v>
      </c>
      <c r="B62" s="40" t="str">
        <f>'S6 Maquette'!C60</f>
        <v>ECUE</v>
      </c>
      <c r="C62" s="39">
        <f>'S6 Maquette'!F60</f>
        <v>0</v>
      </c>
      <c r="D62" s="37">
        <v>1</v>
      </c>
      <c r="E62" s="37" t="s">
        <v>337</v>
      </c>
      <c r="F62" s="37"/>
      <c r="G62" s="37" t="s">
        <v>337</v>
      </c>
      <c r="H62" s="37" t="s">
        <v>337</v>
      </c>
      <c r="I62" s="37" t="s">
        <v>337</v>
      </c>
      <c r="J62" s="37"/>
      <c r="K62" s="80"/>
      <c r="L62" s="80"/>
      <c r="M62" s="80"/>
      <c r="N62" s="80"/>
      <c r="O62" s="80"/>
      <c r="P62" s="80"/>
      <c r="Q62" s="80"/>
      <c r="R62" s="80"/>
      <c r="S62" s="80"/>
      <c r="T62" s="42"/>
    </row>
    <row r="63" spans="1:20" ht="30.6" customHeight="1">
      <c r="A63" s="40" t="str">
        <f>'S6 Maquette'!B61</f>
        <v>Culture et expression</v>
      </c>
      <c r="B63" s="40" t="str">
        <f>'S6 Maquette'!C61</f>
        <v>ECUE</v>
      </c>
      <c r="C63" s="39">
        <f>'S6 Maquette'!F61</f>
        <v>0</v>
      </c>
      <c r="D63" s="37">
        <v>1</v>
      </c>
      <c r="E63" s="37" t="s">
        <v>337</v>
      </c>
      <c r="F63" s="37"/>
      <c r="G63" s="37" t="s">
        <v>337</v>
      </c>
      <c r="H63" s="37" t="s">
        <v>337</v>
      </c>
      <c r="I63" s="37" t="s">
        <v>337</v>
      </c>
      <c r="J63" s="37"/>
      <c r="K63" s="80"/>
      <c r="L63" s="80"/>
      <c r="M63" s="80"/>
      <c r="N63" s="80"/>
      <c r="O63" s="80"/>
      <c r="P63" s="80"/>
      <c r="Q63" s="80"/>
      <c r="R63" s="80"/>
      <c r="S63" s="80"/>
      <c r="T63" s="42"/>
    </row>
    <row r="64" spans="1:20" ht="30.6" customHeight="1">
      <c r="A64" s="40" t="str">
        <f>'S6 Maquette'!B62</f>
        <v>Occitan (débutants - aucun prérequis) - Découverte du Niçois</v>
      </c>
      <c r="B64" s="40" t="str">
        <f>'S6 Maquette'!C62</f>
        <v>UE</v>
      </c>
      <c r="C64" s="39">
        <f>'S6 Maquette'!F62</f>
        <v>0</v>
      </c>
      <c r="D64" s="37">
        <v>1</v>
      </c>
      <c r="E64" s="37" t="s">
        <v>337</v>
      </c>
      <c r="F64" s="37"/>
      <c r="G64" s="37" t="s">
        <v>337</v>
      </c>
      <c r="H64" s="37" t="s">
        <v>337</v>
      </c>
      <c r="I64" s="37" t="s">
        <v>337</v>
      </c>
      <c r="J64" s="37"/>
      <c r="K64" s="80"/>
      <c r="L64" s="80"/>
      <c r="M64" s="80"/>
      <c r="N64" s="80"/>
      <c r="O64" s="80"/>
      <c r="P64" s="80"/>
      <c r="Q64" s="80"/>
      <c r="R64" s="80"/>
      <c r="S64" s="80"/>
      <c r="T64" s="42"/>
    </row>
    <row r="65" spans="1:20" ht="30.6" customHeight="1">
      <c r="A65" s="40" t="str">
        <f>'S6 Maquette'!B63</f>
        <v>Ancien français</v>
      </c>
      <c r="B65" s="40" t="str">
        <f>'S6 Maquette'!C63</f>
        <v>ECUE</v>
      </c>
      <c r="C65" s="39">
        <f>'S6 Maquette'!F63</f>
        <v>0</v>
      </c>
      <c r="D65" s="37">
        <v>1</v>
      </c>
      <c r="E65" s="37" t="s">
        <v>337</v>
      </c>
      <c r="F65" s="37"/>
      <c r="G65" s="37" t="s">
        <v>337</v>
      </c>
      <c r="H65" s="37" t="s">
        <v>337</v>
      </c>
      <c r="I65" s="37" t="s">
        <v>337</v>
      </c>
      <c r="J65" s="37"/>
      <c r="K65" s="80"/>
      <c r="L65" s="80"/>
      <c r="M65" s="80"/>
      <c r="N65" s="80"/>
      <c r="O65" s="80"/>
      <c r="P65" s="80"/>
      <c r="Q65" s="80"/>
      <c r="R65" s="80"/>
      <c r="S65" s="80"/>
      <c r="T65" s="42"/>
    </row>
    <row r="66" spans="1:20" ht="30.6" customHeight="1">
      <c r="A66" s="40">
        <f>'S6 Maquette'!B67</f>
        <v>0</v>
      </c>
      <c r="B66" s="40">
        <f>'S6 Maquette'!C67</f>
        <v>0</v>
      </c>
      <c r="C66" s="39">
        <f>'S6 Maquette'!F67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6" customHeight="1">
      <c r="A67" s="40">
        <f>'S6 Maquette'!B68</f>
        <v>0</v>
      </c>
      <c r="B67" s="40">
        <f>'S6 Maquette'!C68</f>
        <v>0</v>
      </c>
      <c r="C67" s="39">
        <f>'S6 Maquette'!F68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6" customHeight="1">
      <c r="A68" s="40">
        <f>'S6 Maquette'!B69</f>
        <v>0</v>
      </c>
      <c r="B68" s="40">
        <f>'S6 Maquette'!C69</f>
        <v>0</v>
      </c>
      <c r="C68" s="39">
        <f>'S6 Maquette'!F69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6" customHeight="1">
      <c r="A69" s="40">
        <f>'S6 Maquette'!B70</f>
        <v>0</v>
      </c>
      <c r="B69" s="40">
        <f>'S6 Maquette'!C70</f>
        <v>0</v>
      </c>
      <c r="C69" s="39">
        <f>'S6 Maquette'!F70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6" customHeight="1">
      <c r="A70" s="40">
        <f>'S6 Maquette'!B71</f>
        <v>0</v>
      </c>
      <c r="B70" s="40">
        <f>'S6 Maquette'!C71</f>
        <v>0</v>
      </c>
      <c r="C70" s="39">
        <f>'S6 Maquette'!F71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6" customHeight="1">
      <c r="A71" s="40">
        <f>'S6 Maquette'!B72</f>
        <v>0</v>
      </c>
      <c r="B71" s="40">
        <f>'S6 Maquette'!C72</f>
        <v>0</v>
      </c>
      <c r="C71" s="39">
        <f>'S6 Maquette'!F72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6" customHeight="1">
      <c r="A72" s="40">
        <f>'S6 Maquette'!B73</f>
        <v>0</v>
      </c>
      <c r="B72" s="40">
        <f>'S6 Maquette'!C73</f>
        <v>0</v>
      </c>
      <c r="C72" s="39">
        <f>'S6 Maquette'!F73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6" customHeight="1">
      <c r="A73" s="40">
        <f>'S6 Maquette'!B74</f>
        <v>0</v>
      </c>
      <c r="B73" s="40">
        <f>'S6 Maquette'!C74</f>
        <v>0</v>
      </c>
      <c r="C73" s="39">
        <f>'S6 Maquette'!F74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6" customHeight="1">
      <c r="A74" s="40">
        <f>'S6 Maquette'!B75</f>
        <v>0</v>
      </c>
      <c r="B74" s="40">
        <f>'S6 Maquette'!C75</f>
        <v>0</v>
      </c>
      <c r="C74" s="39">
        <f>'S6 Maquette'!F75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6" customHeight="1">
      <c r="A75" s="40">
        <f>'S6 Maquette'!B76</f>
        <v>0</v>
      </c>
      <c r="B75" s="40">
        <f>'S6 Maquette'!C76</f>
        <v>0</v>
      </c>
      <c r="C75" s="39">
        <f>'S6 Maquette'!F76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6" customHeight="1">
      <c r="A76" s="40">
        <f>'S6 Maquette'!B77</f>
        <v>0</v>
      </c>
      <c r="B76" s="40">
        <f>'S6 Maquette'!C77</f>
        <v>0</v>
      </c>
      <c r="C76" s="39">
        <f>'S6 Maquette'!F77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6" customHeight="1">
      <c r="A77" s="40">
        <f>'S6 Maquette'!B78</f>
        <v>0</v>
      </c>
      <c r="B77" s="40">
        <f>'S6 Maquette'!C78</f>
        <v>0</v>
      </c>
      <c r="C77" s="39">
        <f>'S6 Maquette'!F78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6" customHeight="1">
      <c r="A78" s="40">
        <f>'S6 Maquette'!B79</f>
        <v>0</v>
      </c>
      <c r="B78" s="40">
        <f>'S6 Maquette'!C79</f>
        <v>0</v>
      </c>
      <c r="C78" s="39">
        <f>'S6 Maquette'!F79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6" customHeight="1">
      <c r="A79" s="40">
        <f>'S6 Maquette'!B80</f>
        <v>0</v>
      </c>
      <c r="B79" s="40">
        <f>'S6 Maquette'!C80</f>
        <v>0</v>
      </c>
      <c r="C79" s="39">
        <f>'S6 Maquette'!F80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6" customHeight="1">
      <c r="A80" s="40">
        <f>'S6 Maquette'!B81</f>
        <v>0</v>
      </c>
      <c r="B80" s="40">
        <f>'S6 Maquette'!C81</f>
        <v>0</v>
      </c>
      <c r="C80" s="39">
        <f>'S6 Maquette'!F81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6" customHeight="1">
      <c r="A81" s="40">
        <f>'S6 Maquette'!B82</f>
        <v>0</v>
      </c>
      <c r="B81" s="40">
        <f>'S6 Maquette'!C82</f>
        <v>0</v>
      </c>
      <c r="C81" s="39">
        <f>'S6 Maquette'!F82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6" customHeight="1">
      <c r="A82" s="40">
        <f>'S6 Maquette'!B83</f>
        <v>0</v>
      </c>
      <c r="B82" s="40">
        <f>'S6 Maquette'!C83</f>
        <v>0</v>
      </c>
      <c r="C82" s="39">
        <f>'S6 Maquette'!F83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6" customHeight="1">
      <c r="A83" s="40">
        <f>'S6 Maquette'!B84</f>
        <v>0</v>
      </c>
      <c r="B83" s="40">
        <f>'S6 Maquette'!C84</f>
        <v>0</v>
      </c>
      <c r="C83" s="39">
        <f>'S6 Maquette'!F84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6" customHeight="1">
      <c r="A84" s="40">
        <f>'S6 Maquette'!B85</f>
        <v>0</v>
      </c>
      <c r="B84" s="40">
        <f>'S6 Maquette'!C85</f>
        <v>0</v>
      </c>
      <c r="C84" s="39">
        <f>'S6 Maquette'!F85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6" customHeight="1">
      <c r="A85" s="40">
        <f>'S6 Maquette'!B86</f>
        <v>0</v>
      </c>
      <c r="B85" s="40">
        <f>'S6 Maquette'!C86</f>
        <v>0</v>
      </c>
      <c r="C85" s="39">
        <f>'S6 Maquette'!F86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6" customHeight="1">
      <c r="A86" s="40">
        <f>'S6 Maquette'!B87</f>
        <v>0</v>
      </c>
      <c r="B86" s="40">
        <f>'S6 Maquette'!C87</f>
        <v>0</v>
      </c>
      <c r="C86" s="39">
        <f>'S6 Maquette'!F87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6" customHeight="1">
      <c r="A87" s="40">
        <f>'S6 Maquette'!B88</f>
        <v>0</v>
      </c>
      <c r="B87" s="40">
        <f>'S6 Maquette'!C88</f>
        <v>0</v>
      </c>
      <c r="C87" s="39">
        <f>'S6 Maquette'!F88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6" customHeight="1">
      <c r="A88" s="40">
        <f>'S6 Maquette'!B89</f>
        <v>0</v>
      </c>
      <c r="B88" s="40">
        <f>'S6 Maquette'!C89</f>
        <v>0</v>
      </c>
      <c r="C88" s="39">
        <f>'S6 Maquette'!F89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6" customHeight="1">
      <c r="A89" s="40">
        <f>'S6 Maquette'!B90</f>
        <v>0</v>
      </c>
      <c r="B89" s="40">
        <f>'S6 Maquette'!C90</f>
        <v>0</v>
      </c>
      <c r="C89" s="39">
        <f>'S6 Maquette'!F90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6" customHeight="1">
      <c r="A90" s="40">
        <f>'S6 Maquette'!B91</f>
        <v>0</v>
      </c>
      <c r="B90" s="40">
        <f>'S6 Maquette'!C91</f>
        <v>0</v>
      </c>
      <c r="C90" s="39">
        <f>'S6 Maquette'!F91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6" customHeight="1">
      <c r="A91" s="40">
        <f>'S6 Maquette'!B92</f>
        <v>0</v>
      </c>
      <c r="B91" s="40">
        <f>'S6 Maquette'!C92</f>
        <v>0</v>
      </c>
      <c r="C91" s="39">
        <f>'S6 Maquette'!F92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6" customHeight="1">
      <c r="A92" s="40">
        <f>'S6 Maquette'!B93</f>
        <v>0</v>
      </c>
      <c r="B92" s="40">
        <f>'S6 Maquette'!C93</f>
        <v>0</v>
      </c>
      <c r="C92" s="39">
        <f>'S6 Maquette'!F93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6" customHeight="1">
      <c r="A93" s="40">
        <f>'S6 Maquette'!B94</f>
        <v>0</v>
      </c>
      <c r="B93" s="40">
        <f>'S6 Maquette'!C94</f>
        <v>0</v>
      </c>
      <c r="C93" s="39">
        <f>'S6 Maquette'!F94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6" customHeight="1">
      <c r="A94" s="40">
        <f>'S6 Maquette'!B95</f>
        <v>0</v>
      </c>
      <c r="B94" s="40">
        <f>'S6 Maquette'!C95</f>
        <v>0</v>
      </c>
      <c r="C94" s="39">
        <f>'S6 Maquette'!F95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6" customHeight="1">
      <c r="A95" s="40">
        <f>'S6 Maquette'!B96</f>
        <v>0</v>
      </c>
      <c r="B95" s="40">
        <f>'S6 Maquette'!C96</f>
        <v>0</v>
      </c>
      <c r="C95" s="39">
        <f>'S6 Maquette'!F96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6" customHeight="1">
      <c r="A96" s="40">
        <f>'S6 Maquette'!B97</f>
        <v>0</v>
      </c>
      <c r="B96" s="40">
        <f>'S6 Maquette'!C97</f>
        <v>0</v>
      </c>
      <c r="C96" s="39">
        <f>'S6 Maquette'!F97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6" customHeight="1">
      <c r="A97" s="40">
        <f>'S6 Maquette'!B98</f>
        <v>0</v>
      </c>
      <c r="B97" s="40">
        <f>'S6 Maquette'!C98</f>
        <v>0</v>
      </c>
      <c r="C97" s="39">
        <f>'S6 Maquette'!F98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6" customHeight="1">
      <c r="A98" s="40">
        <f>'S6 Maquette'!B99</f>
        <v>0</v>
      </c>
      <c r="B98" s="40">
        <f>'S6 Maquette'!C99</f>
        <v>0</v>
      </c>
      <c r="C98" s="39">
        <f>'S6 Maquette'!F99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6" customHeight="1">
      <c r="A99" s="40">
        <f>'S6 Maquette'!B100</f>
        <v>0</v>
      </c>
      <c r="B99" s="40">
        <f>'S6 Maquette'!C100</f>
        <v>0</v>
      </c>
      <c r="C99" s="39">
        <f>'S6 Maquette'!F100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6" customHeight="1">
      <c r="A100" s="40">
        <f>'S6 Maquette'!B101</f>
        <v>0</v>
      </c>
      <c r="B100" s="40">
        <f>'S6 Maquette'!C101</f>
        <v>0</v>
      </c>
      <c r="C100" s="39">
        <f>'S6 Maquette'!F101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6" customHeight="1">
      <c r="A101" s="40">
        <f>'S6 Maquette'!B102</f>
        <v>0</v>
      </c>
      <c r="B101" s="40">
        <f>'S6 Maquette'!C102</f>
        <v>0</v>
      </c>
      <c r="C101" s="39">
        <f>'S6 Maquette'!F102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6" customHeight="1">
      <c r="A102" s="40">
        <f>'S6 Maquette'!B103</f>
        <v>0</v>
      </c>
      <c r="B102" s="40">
        <f>'S6 Maquette'!C103</f>
        <v>0</v>
      </c>
      <c r="C102" s="39">
        <f>'S6 Maquette'!F103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6" customHeight="1">
      <c r="A103" s="40">
        <f>'S6 Maquette'!B104</f>
        <v>0</v>
      </c>
      <c r="B103" s="40">
        <f>'S6 Maquette'!C104</f>
        <v>0</v>
      </c>
      <c r="C103" s="39">
        <f>'S6 Maquette'!F104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6" customHeight="1">
      <c r="A104" s="40">
        <f>'S6 Maquette'!B105</f>
        <v>0</v>
      </c>
      <c r="B104" s="40">
        <f>'S6 Maquette'!C105</f>
        <v>0</v>
      </c>
      <c r="C104" s="39">
        <f>'S6 Maquette'!F105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6" customHeight="1">
      <c r="A105" s="40">
        <f>'S6 Maquette'!B106</f>
        <v>0</v>
      </c>
      <c r="B105" s="40">
        <f>'S6 Maquette'!C106</f>
        <v>0</v>
      </c>
      <c r="C105" s="39">
        <f>'S6 Maquette'!F106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6" customHeight="1">
      <c r="A106" s="40">
        <f>'S6 Maquette'!B107</f>
        <v>0</v>
      </c>
      <c r="B106" s="40">
        <f>'S6 Maquette'!C107</f>
        <v>0</v>
      </c>
      <c r="C106" s="39">
        <f>'S6 Maquette'!F107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6" customHeight="1">
      <c r="A107" s="40">
        <f>'S6 Maquette'!B108</f>
        <v>0</v>
      </c>
      <c r="B107" s="40">
        <f>'S6 Maquette'!C108</f>
        <v>0</v>
      </c>
      <c r="C107" s="39">
        <f>'S6 Maquette'!F108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6" customHeight="1">
      <c r="A108" s="40">
        <f>'S6 Maquette'!B109</f>
        <v>0</v>
      </c>
      <c r="B108" s="40">
        <f>'S6 Maquette'!C109</f>
        <v>0</v>
      </c>
      <c r="C108" s="39">
        <f>'S6 Maquette'!F109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6" customHeight="1">
      <c r="A109" s="40">
        <f>'S6 Maquette'!B110</f>
        <v>0</v>
      </c>
      <c r="B109" s="40">
        <f>'S6 Maquette'!C110</f>
        <v>0</v>
      </c>
      <c r="C109" s="39">
        <f>'S6 Maquette'!F110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6" customHeight="1">
      <c r="A110" s="40">
        <f>'S6 Maquette'!B111</f>
        <v>0</v>
      </c>
      <c r="B110" s="40">
        <f>'S6 Maquette'!C111</f>
        <v>0</v>
      </c>
      <c r="C110" s="39">
        <f>'S6 Maquette'!F111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6" customHeight="1">
      <c r="A111" s="40">
        <f>'S6 Maquette'!B112</f>
        <v>0</v>
      </c>
      <c r="B111" s="40">
        <f>'S6 Maquette'!C112</f>
        <v>0</v>
      </c>
      <c r="C111" s="39">
        <f>'S6 Maquette'!F112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6" customHeight="1">
      <c r="A112" s="40">
        <f>'S6 Maquette'!B113</f>
        <v>0</v>
      </c>
      <c r="B112" s="40">
        <f>'S6 Maquette'!C113</f>
        <v>0</v>
      </c>
      <c r="C112" s="39">
        <f>'S6 Maquette'!F113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6" customHeight="1">
      <c r="A113" s="40">
        <f>'S6 Maquette'!B114</f>
        <v>0</v>
      </c>
      <c r="B113" s="40">
        <f>'S6 Maquette'!C114</f>
        <v>0</v>
      </c>
      <c r="C113" s="39">
        <f>'S6 Maquette'!F114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6" customHeight="1">
      <c r="A114" s="40">
        <f>'S6 Maquette'!B115</f>
        <v>0</v>
      </c>
      <c r="B114" s="40">
        <f>'S6 Maquette'!C115</f>
        <v>0</v>
      </c>
      <c r="C114" s="39">
        <f>'S6 Maquette'!F115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6" customHeight="1">
      <c r="A115" s="40">
        <f>'S6 Maquette'!B116</f>
        <v>0</v>
      </c>
      <c r="B115" s="40">
        <f>'S6 Maquette'!C116</f>
        <v>0</v>
      </c>
      <c r="C115" s="39">
        <f>'S6 Maquette'!F116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6" customHeight="1">
      <c r="A116" s="40">
        <f>'S6 Maquette'!B117</f>
        <v>0</v>
      </c>
      <c r="B116" s="40">
        <f>'S6 Maquette'!C117</f>
        <v>0</v>
      </c>
      <c r="C116" s="39">
        <f>'S6 Maquette'!F117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6" customHeight="1">
      <c r="A117" s="40">
        <f>'S6 Maquette'!B118</f>
        <v>0</v>
      </c>
      <c r="B117" s="40">
        <f>'S6 Maquette'!C118</f>
        <v>0</v>
      </c>
      <c r="C117" s="39">
        <f>'S6 Maquette'!F118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6" customHeight="1">
      <c r="A118" s="40">
        <f>'S6 Maquette'!B119</f>
        <v>0</v>
      </c>
      <c r="B118" s="40">
        <f>'S6 Maquette'!C119</f>
        <v>0</v>
      </c>
      <c r="C118" s="39">
        <f>'S6 Maquette'!F119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6" customHeight="1">
      <c r="A119" s="40">
        <f>'S6 Maquette'!B120</f>
        <v>0</v>
      </c>
      <c r="B119" s="40">
        <f>'S6 Maquette'!C120</f>
        <v>0</v>
      </c>
      <c r="C119" s="39">
        <f>'S6 Maquette'!F120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6" customHeight="1">
      <c r="A120" s="40">
        <f>'S6 Maquette'!B121</f>
        <v>0</v>
      </c>
      <c r="B120" s="40">
        <f>'S6 Maquette'!C121</f>
        <v>0</v>
      </c>
      <c r="C120" s="39">
        <f>'S6 Maquette'!F121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6" customHeight="1">
      <c r="A121" s="40">
        <f>'S6 Maquette'!B122</f>
        <v>0</v>
      </c>
      <c r="B121" s="40">
        <f>'S6 Maquette'!C122</f>
        <v>0</v>
      </c>
      <c r="C121" s="39">
        <f>'S6 Maquette'!F122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6" customHeight="1">
      <c r="A122" s="40">
        <f>'S6 Maquette'!B123</f>
        <v>0</v>
      </c>
      <c r="B122" s="40">
        <f>'S6 Maquette'!C123</f>
        <v>0</v>
      </c>
      <c r="C122" s="39">
        <f>'S6 Maquette'!F123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6" customHeight="1">
      <c r="A123" s="40">
        <f>'S6 Maquette'!B124</f>
        <v>0</v>
      </c>
      <c r="B123" s="40">
        <f>'S6 Maquette'!C124</f>
        <v>0</v>
      </c>
      <c r="C123" s="39">
        <f>'S6 Maquette'!F124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6" customHeight="1">
      <c r="A124" s="40">
        <f>'S6 Maquette'!B125</f>
        <v>0</v>
      </c>
      <c r="B124" s="40">
        <f>'S6 Maquette'!C125</f>
        <v>0</v>
      </c>
      <c r="C124" s="39">
        <f>'S6 Maquette'!F125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6" customHeight="1">
      <c r="A125" s="40">
        <f>'S6 Maquette'!B126</f>
        <v>0</v>
      </c>
      <c r="B125" s="40">
        <f>'S6 Maquette'!C126</f>
        <v>0</v>
      </c>
      <c r="C125" s="39">
        <f>'S6 Maquette'!F126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6" customHeight="1">
      <c r="A126" s="40">
        <f>'S6 Maquette'!B127</f>
        <v>0</v>
      </c>
      <c r="B126" s="40">
        <f>'S6 Maquette'!C127</f>
        <v>0</v>
      </c>
      <c r="C126" s="39">
        <f>'S6 Maquette'!F127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6" customHeight="1">
      <c r="A127" s="40">
        <f>'S6 Maquette'!B128</f>
        <v>0</v>
      </c>
      <c r="B127" s="40">
        <f>'S6 Maquette'!C128</f>
        <v>0</v>
      </c>
      <c r="C127" s="39">
        <f>'S6 Maquette'!F128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6" customHeight="1">
      <c r="A128" s="40">
        <f>'S6 Maquette'!B129</f>
        <v>0</v>
      </c>
      <c r="B128" s="40">
        <f>'S6 Maquette'!C129</f>
        <v>0</v>
      </c>
      <c r="C128" s="39">
        <f>'S6 Maquette'!F129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6" customHeight="1">
      <c r="A129" s="40">
        <f>'S6 Maquette'!B130</f>
        <v>0</v>
      </c>
      <c r="B129" s="40">
        <f>'S6 Maquette'!C130</f>
        <v>0</v>
      </c>
      <c r="C129" s="39">
        <f>'S6 Maquette'!F130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6" customHeight="1">
      <c r="A130" s="40">
        <f>'S6 Maquette'!B131</f>
        <v>0</v>
      </c>
      <c r="B130" s="40">
        <f>'S6 Maquette'!C131</f>
        <v>0</v>
      </c>
      <c r="C130" s="39">
        <f>'S6 Maquette'!F131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6" customHeight="1">
      <c r="A131" s="40">
        <f>'S6 Maquette'!B132</f>
        <v>0</v>
      </c>
      <c r="B131" s="40">
        <f>'S6 Maquette'!C132</f>
        <v>0</v>
      </c>
      <c r="C131" s="39">
        <f>'S6 Maquette'!F132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6" customHeight="1">
      <c r="A132" s="40">
        <f>'S6 Maquette'!B133</f>
        <v>0</v>
      </c>
      <c r="B132" s="40">
        <f>'S6 Maquette'!C133</f>
        <v>0</v>
      </c>
      <c r="C132" s="39">
        <f>'S6 Maquette'!F133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6" customHeight="1">
      <c r="A133" s="40">
        <f>'S6 Maquette'!B134</f>
        <v>0</v>
      </c>
      <c r="B133" s="40">
        <f>'S6 Maquette'!C134</f>
        <v>0</v>
      </c>
      <c r="C133" s="39">
        <f>'S6 Maquette'!F134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6" customHeight="1">
      <c r="A134" s="40">
        <f>'S6 Maquette'!B135</f>
        <v>0</v>
      </c>
      <c r="B134" s="40">
        <f>'S6 Maquette'!C135</f>
        <v>0</v>
      </c>
      <c r="C134" s="39">
        <f>'S6 Maquette'!F135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6" customHeight="1">
      <c r="A135" s="40">
        <f>'S6 Maquette'!B136</f>
        <v>0</v>
      </c>
      <c r="B135" s="40">
        <f>'S6 Maquette'!C136</f>
        <v>0</v>
      </c>
      <c r="C135" s="39">
        <f>'S6 Maquette'!F136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6" customHeight="1">
      <c r="A136" s="40">
        <f>'S6 Maquette'!B137</f>
        <v>0</v>
      </c>
      <c r="B136" s="40">
        <f>'S6 Maquette'!C137</f>
        <v>0</v>
      </c>
      <c r="C136" s="39">
        <f>'S6 Maquette'!F137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6" customHeight="1">
      <c r="A137" s="40">
        <f>'S6 Maquette'!B138</f>
        <v>0</v>
      </c>
      <c r="B137" s="40">
        <f>'S6 Maquette'!C138</f>
        <v>0</v>
      </c>
      <c r="C137" s="39">
        <f>'S6 Maquette'!F138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6" customHeight="1">
      <c r="A138" s="40">
        <f>'S6 Maquette'!B139</f>
        <v>0</v>
      </c>
      <c r="B138" s="40">
        <f>'S6 Maquette'!C139</f>
        <v>0</v>
      </c>
      <c r="C138" s="39">
        <f>'S6 Maquette'!F139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6" customHeight="1">
      <c r="A139" s="40">
        <f>'S6 Maquette'!B140</f>
        <v>0</v>
      </c>
      <c r="B139" s="40">
        <f>'S6 Maquette'!C140</f>
        <v>0</v>
      </c>
      <c r="C139" s="39">
        <f>'S6 Maquette'!F140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6" customHeight="1">
      <c r="A140" s="40">
        <f>'S6 Maquette'!B141</f>
        <v>0</v>
      </c>
      <c r="B140" s="40">
        <f>'S6 Maquette'!C141</f>
        <v>0</v>
      </c>
      <c r="C140" s="39">
        <f>'S6 Maquette'!F141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6" customHeight="1">
      <c r="A141" s="40">
        <f>'S6 Maquette'!B142</f>
        <v>0</v>
      </c>
      <c r="B141" s="40">
        <f>'S6 Maquette'!C142</f>
        <v>0</v>
      </c>
      <c r="C141" s="39">
        <f>'S6 Maquette'!F142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6" customHeight="1">
      <c r="A142" s="40">
        <f>'S6 Maquette'!B143</f>
        <v>0</v>
      </c>
      <c r="B142" s="40">
        <f>'S6 Maquette'!C143</f>
        <v>0</v>
      </c>
      <c r="C142" s="39">
        <f>'S6 Maquette'!F143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6" customHeight="1">
      <c r="A143" s="40">
        <f>'S6 Maquette'!B144</f>
        <v>0</v>
      </c>
      <c r="B143" s="40">
        <f>'S6 Maquette'!C144</f>
        <v>0</v>
      </c>
      <c r="C143" s="39">
        <f>'S6 Maquette'!F144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6" customHeight="1">
      <c r="A144" s="40">
        <f>'S6 Maquette'!B145</f>
        <v>0</v>
      </c>
      <c r="B144" s="40">
        <f>'S6 Maquette'!C145</f>
        <v>0</v>
      </c>
      <c r="C144" s="39">
        <f>'S6 Maquette'!F145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6" customHeight="1">
      <c r="A145" s="40">
        <f>'S6 Maquette'!B146</f>
        <v>0</v>
      </c>
      <c r="B145" s="40">
        <f>'S6 Maquette'!C146</f>
        <v>0</v>
      </c>
      <c r="C145" s="39">
        <f>'S6 Maquette'!F146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6" customHeight="1">
      <c r="A146" s="40">
        <f>'S6 Maquette'!B147</f>
        <v>0</v>
      </c>
      <c r="B146" s="40">
        <f>'S6 Maquette'!C147</f>
        <v>0</v>
      </c>
      <c r="C146" s="39">
        <f>'S6 Maquette'!F147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6" customHeight="1">
      <c r="A147" s="40">
        <f>'S6 Maquette'!B148</f>
        <v>0</v>
      </c>
      <c r="B147" s="40">
        <f>'S6 Maquette'!C148</f>
        <v>0</v>
      </c>
      <c r="C147" s="39">
        <f>'S6 Maquette'!F148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6" customHeight="1">
      <c r="A148" s="40">
        <f>'S6 Maquette'!B149</f>
        <v>0</v>
      </c>
      <c r="B148" s="40">
        <f>'S6 Maquette'!C149</f>
        <v>0</v>
      </c>
      <c r="C148" s="39">
        <f>'S6 Maquette'!F149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6" customHeight="1">
      <c r="A149" s="40">
        <f>'S6 Maquette'!B150</f>
        <v>0</v>
      </c>
      <c r="B149" s="40">
        <f>'S6 Maquette'!C150</f>
        <v>0</v>
      </c>
      <c r="C149" s="39">
        <f>'S6 Maquette'!F150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6" customHeight="1">
      <c r="A150" s="40">
        <f>'S6 Maquette'!B151</f>
        <v>0</v>
      </c>
      <c r="B150" s="40">
        <f>'S6 Maquette'!C151</f>
        <v>0</v>
      </c>
      <c r="C150" s="39">
        <f>'S6 Maquette'!F151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6" customHeight="1">
      <c r="A151" s="40">
        <f>'S6 Maquette'!B152</f>
        <v>0</v>
      </c>
      <c r="B151" s="40">
        <f>'S6 Maquette'!C152</f>
        <v>0</v>
      </c>
      <c r="C151" s="39">
        <f>'S6 Maquette'!F152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6" customHeight="1">
      <c r="A152" s="40">
        <f>'S6 Maquette'!B153</f>
        <v>0</v>
      </c>
      <c r="B152" s="40">
        <f>'S6 Maquette'!C153</f>
        <v>0</v>
      </c>
      <c r="C152" s="39">
        <f>'S6 Maquette'!F153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6" customHeight="1">
      <c r="A153" s="40">
        <f>'S6 Maquette'!B154</f>
        <v>0</v>
      </c>
      <c r="B153" s="40">
        <f>'S6 Maquette'!C154</f>
        <v>0</v>
      </c>
      <c r="C153" s="39">
        <f>'S6 Maquette'!F154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6" customHeight="1">
      <c r="A154" s="40">
        <f>'S6 Maquette'!B155</f>
        <v>0</v>
      </c>
      <c r="B154" s="40">
        <f>'S6 Maquette'!C155</f>
        <v>0</v>
      </c>
      <c r="C154" s="39">
        <f>'S6 Maquette'!F155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6" customHeight="1">
      <c r="A155" s="40">
        <f>'S6 Maquette'!B156</f>
        <v>0</v>
      </c>
      <c r="B155" s="40">
        <f>'S6 Maquette'!C156</f>
        <v>0</v>
      </c>
      <c r="C155" s="39">
        <f>'S6 Maquette'!F156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6" customHeight="1">
      <c r="A156" s="40">
        <f>'S6 Maquette'!B157</f>
        <v>0</v>
      </c>
      <c r="B156" s="40">
        <f>'S6 Maquette'!C157</f>
        <v>0</v>
      </c>
      <c r="C156" s="39">
        <f>'S6 Maquette'!F157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6" customHeight="1">
      <c r="A157" s="40">
        <f>'S6 Maquette'!B158</f>
        <v>0</v>
      </c>
      <c r="B157" s="40">
        <f>'S6 Maquette'!C158</f>
        <v>0</v>
      </c>
      <c r="C157" s="39">
        <f>'S6 Maquette'!F158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6" customHeight="1">
      <c r="A158" s="40">
        <f>'S6 Maquette'!B159</f>
        <v>0</v>
      </c>
      <c r="B158" s="40">
        <f>'S6 Maquette'!C159</f>
        <v>0</v>
      </c>
      <c r="C158" s="39">
        <f>'S6 Maquette'!F159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6" customHeight="1">
      <c r="A159" s="40">
        <f>'S6 Maquette'!B160</f>
        <v>0</v>
      </c>
      <c r="B159" s="40">
        <f>'S6 Maquette'!C160</f>
        <v>0</v>
      </c>
      <c r="C159" s="39">
        <f>'S6 Maquette'!F160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6" customHeight="1">
      <c r="A160" s="40">
        <f>'S6 Maquette'!B161</f>
        <v>0</v>
      </c>
      <c r="B160" s="40">
        <f>'S6 Maquette'!C161</f>
        <v>0</v>
      </c>
      <c r="C160" s="39">
        <f>'S6 Maquette'!F161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6" customHeight="1">
      <c r="A161" s="40">
        <f>'S6 Maquette'!B162</f>
        <v>0</v>
      </c>
      <c r="B161" s="40">
        <f>'S6 Maquette'!C162</f>
        <v>0</v>
      </c>
      <c r="C161" s="39">
        <f>'S6 Maquette'!F162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6" customHeight="1">
      <c r="A162" s="40">
        <f>'S6 Maquette'!B163</f>
        <v>0</v>
      </c>
      <c r="B162" s="40">
        <f>'S6 Maquette'!C163</f>
        <v>0</v>
      </c>
      <c r="C162" s="39">
        <f>'S6 Maquette'!F163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6" customHeight="1">
      <c r="A163" s="40">
        <f>'S6 Maquette'!B164</f>
        <v>0</v>
      </c>
      <c r="B163" s="40">
        <f>'S6 Maquette'!C164</f>
        <v>0</v>
      </c>
      <c r="C163" s="39">
        <f>'S6 Maquette'!F164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6" customHeight="1">
      <c r="A164" s="40">
        <f>'S6 Maquette'!B165</f>
        <v>0</v>
      </c>
      <c r="B164" s="40">
        <f>'S6 Maquette'!C165</f>
        <v>0</v>
      </c>
      <c r="C164" s="39">
        <f>'S6 Maquette'!F165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6" customHeight="1">
      <c r="A165" s="40">
        <f>'S6 Maquette'!B166</f>
        <v>0</v>
      </c>
      <c r="B165" s="40">
        <f>'S6 Maquette'!C166</f>
        <v>0</v>
      </c>
      <c r="C165" s="39">
        <f>'S6 Maquette'!F166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6" customHeight="1">
      <c r="A166" s="40">
        <f>'S6 Maquette'!B167</f>
        <v>0</v>
      </c>
      <c r="B166" s="40">
        <f>'S6 Maquette'!C167</f>
        <v>0</v>
      </c>
      <c r="C166" s="39">
        <f>'S6 Maquette'!F167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6" customHeight="1">
      <c r="A167" s="40">
        <f>'S6 Maquette'!B168</f>
        <v>0</v>
      </c>
      <c r="B167" s="40">
        <f>'S6 Maquette'!C168</f>
        <v>0</v>
      </c>
      <c r="C167" s="39">
        <f>'S6 Maquette'!F168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6" customHeight="1">
      <c r="A168" s="40">
        <f>'S6 Maquette'!B169</f>
        <v>0</v>
      </c>
      <c r="B168" s="40">
        <f>'S6 Maquette'!C169</f>
        <v>0</v>
      </c>
      <c r="C168" s="39">
        <f>'S6 Maquette'!F169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6" customHeight="1">
      <c r="A169" s="40">
        <f>'S6 Maquette'!B170</f>
        <v>0</v>
      </c>
      <c r="B169" s="40">
        <f>'S6 Maquette'!C170</f>
        <v>0</v>
      </c>
      <c r="C169" s="39">
        <f>'S6 Maquette'!F170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6" customHeight="1">
      <c r="A170" s="40">
        <f>'S6 Maquette'!B171</f>
        <v>0</v>
      </c>
      <c r="B170" s="40">
        <f>'S6 Maquette'!C171</f>
        <v>0</v>
      </c>
      <c r="C170" s="39">
        <f>'S6 Maquette'!F171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6" customHeight="1">
      <c r="A171" s="40">
        <f>'S6 Maquette'!B172</f>
        <v>0</v>
      </c>
      <c r="B171" s="40">
        <f>'S6 Maquette'!C172</f>
        <v>0</v>
      </c>
      <c r="C171" s="39">
        <f>'S6 Maquette'!F172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6" customHeight="1">
      <c r="A172" s="40">
        <f>'S6 Maquette'!B173</f>
        <v>0</v>
      </c>
      <c r="B172" s="40">
        <f>'S6 Maquette'!C173</f>
        <v>0</v>
      </c>
      <c r="C172" s="39">
        <f>'S6 Maquette'!F173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6" customHeight="1">
      <c r="A173" s="40">
        <f>'S6 Maquette'!B174</f>
        <v>0</v>
      </c>
      <c r="B173" s="40">
        <f>'S6 Maquette'!C174</f>
        <v>0</v>
      </c>
      <c r="C173" s="39">
        <f>'S6 Maquette'!F174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6" customHeight="1">
      <c r="A174" s="40">
        <f>'S6 Maquette'!B175</f>
        <v>0</v>
      </c>
      <c r="B174" s="40">
        <f>'S6 Maquette'!C175</f>
        <v>0</v>
      </c>
      <c r="C174" s="39">
        <f>'S6 Maquette'!F175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6" customHeight="1">
      <c r="A175" s="40">
        <f>'S6 Maquette'!B176</f>
        <v>0</v>
      </c>
      <c r="B175" s="40">
        <f>'S6 Maquette'!C176</f>
        <v>0</v>
      </c>
      <c r="C175" s="39">
        <f>'S6 Maquette'!F176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6" customHeight="1">
      <c r="A176" s="40">
        <f>'S6 Maquette'!B177</f>
        <v>0</v>
      </c>
      <c r="B176" s="40">
        <f>'S6 Maquette'!C177</f>
        <v>0</v>
      </c>
      <c r="C176" s="39">
        <f>'S6 Maquette'!F177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6" customHeight="1">
      <c r="A177" s="40">
        <f>'S6 Maquette'!B178</f>
        <v>0</v>
      </c>
      <c r="B177" s="40">
        <f>'S6 Maquette'!C178</f>
        <v>0</v>
      </c>
      <c r="C177" s="39">
        <f>'S6 Maquette'!F178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6" customHeight="1">
      <c r="A178" s="40">
        <f>'S6 Maquette'!B179</f>
        <v>0</v>
      </c>
      <c r="B178" s="40">
        <f>'S6 Maquette'!C179</f>
        <v>0</v>
      </c>
      <c r="C178" s="39">
        <f>'S6 Maquette'!F179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6" customHeight="1">
      <c r="A179" s="40">
        <f>'S6 Maquette'!B180</f>
        <v>0</v>
      </c>
      <c r="B179" s="40">
        <f>'S6 Maquette'!C180</f>
        <v>0</v>
      </c>
      <c r="C179" s="39">
        <f>'S6 Maquette'!F180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6" customHeight="1">
      <c r="A180" s="40">
        <f>'S6 Maquette'!B181</f>
        <v>0</v>
      </c>
      <c r="B180" s="40">
        <f>'S6 Maquette'!C181</f>
        <v>0</v>
      </c>
      <c r="C180" s="39">
        <f>'S6 Maquette'!F181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6" customHeight="1">
      <c r="A181" s="40">
        <f>'S6 Maquette'!B182</f>
        <v>0</v>
      </c>
      <c r="B181" s="40">
        <f>'S6 Maquette'!C182</f>
        <v>0</v>
      </c>
      <c r="C181" s="39">
        <f>'S6 Maquette'!F182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6" customHeight="1">
      <c r="A182" s="40">
        <f>'S6 Maquette'!B183</f>
        <v>0</v>
      </c>
      <c r="B182" s="40">
        <f>'S6 Maquette'!C183</f>
        <v>0</v>
      </c>
      <c r="C182" s="39">
        <f>'S6 Maquette'!F183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6" customHeight="1">
      <c r="A183" s="40">
        <f>'S6 Maquette'!B184</f>
        <v>0</v>
      </c>
      <c r="B183" s="40">
        <f>'S6 Maquette'!C184</f>
        <v>0</v>
      </c>
      <c r="C183" s="39">
        <f>'S6 Maquette'!F184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6" customHeight="1">
      <c r="A184" s="40">
        <f>'S6 Maquette'!B185</f>
        <v>0</v>
      </c>
      <c r="B184" s="40">
        <f>'S6 Maquette'!C185</f>
        <v>0</v>
      </c>
      <c r="C184" s="39">
        <f>'S6 Maquette'!F185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6" customHeight="1">
      <c r="A185" s="40">
        <f>'S6 Maquette'!B186</f>
        <v>0</v>
      </c>
      <c r="B185" s="40">
        <f>'S6 Maquette'!C186</f>
        <v>0</v>
      </c>
      <c r="C185" s="39">
        <f>'S6 Maquette'!F186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6" customHeight="1">
      <c r="A186" s="40">
        <f>'S6 Maquette'!B187</f>
        <v>0</v>
      </c>
      <c r="B186" s="40">
        <f>'S6 Maquette'!C187</f>
        <v>0</v>
      </c>
      <c r="C186" s="39">
        <f>'S6 Maquette'!F187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6" customHeight="1">
      <c r="A187" s="40">
        <f>'S6 Maquette'!B188</f>
        <v>0</v>
      </c>
      <c r="B187" s="40">
        <f>'S6 Maquette'!C188</f>
        <v>0</v>
      </c>
      <c r="C187" s="39">
        <f>'S6 Maquette'!F188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6" customHeight="1">
      <c r="A188" s="40">
        <f>'S6 Maquette'!B189</f>
        <v>0</v>
      </c>
      <c r="B188" s="40">
        <f>'S6 Maquette'!C189</f>
        <v>0</v>
      </c>
      <c r="C188" s="39">
        <f>'S6 Maquette'!F189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6" customHeight="1">
      <c r="A189" s="40">
        <f>'S6 Maquette'!B190</f>
        <v>0</v>
      </c>
      <c r="B189" s="40">
        <f>'S6 Maquette'!C190</f>
        <v>0</v>
      </c>
      <c r="C189" s="39">
        <f>'S6 Maquette'!F190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6" customHeight="1">
      <c r="A190" s="40">
        <f>'S6 Maquette'!B191</f>
        <v>0</v>
      </c>
      <c r="B190" s="40">
        <f>'S6 Maquette'!C191</f>
        <v>0</v>
      </c>
      <c r="C190" s="39">
        <f>'S6 Maquette'!F191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6" customHeight="1">
      <c r="A191" s="40">
        <f>'S6 Maquette'!B192</f>
        <v>0</v>
      </c>
      <c r="B191" s="40">
        <f>'S6 Maquette'!C192</f>
        <v>0</v>
      </c>
      <c r="C191" s="39">
        <f>'S6 Maquette'!F192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6" customHeight="1">
      <c r="A192" s="40">
        <f>'S6 Maquette'!B193</f>
        <v>0</v>
      </c>
      <c r="B192" s="40">
        <f>'S6 Maquette'!C193</f>
        <v>0</v>
      </c>
      <c r="C192" s="39">
        <f>'S6 Maquette'!F193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6" customHeight="1">
      <c r="A193" s="40">
        <f>'S6 Maquette'!B194</f>
        <v>0</v>
      </c>
      <c r="B193" s="40">
        <f>'S6 Maquette'!C194</f>
        <v>0</v>
      </c>
      <c r="C193" s="39">
        <f>'S6 Maquette'!F194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6" customHeight="1">
      <c r="A194" s="40">
        <f>'S6 Maquette'!B195</f>
        <v>0</v>
      </c>
      <c r="B194" s="40">
        <f>'S6 Maquette'!C195</f>
        <v>0</v>
      </c>
      <c r="C194" s="39">
        <f>'S6 Maquette'!F195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6" customHeight="1">
      <c r="A195" s="40">
        <f>'S6 Maquette'!B196</f>
        <v>0</v>
      </c>
      <c r="B195" s="40">
        <f>'S6 Maquette'!C196</f>
        <v>0</v>
      </c>
      <c r="C195" s="39">
        <f>'S6 Maquette'!F196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6" customHeight="1">
      <c r="A196" s="40">
        <f>'S6 Maquette'!B197</f>
        <v>0</v>
      </c>
      <c r="B196" s="40">
        <f>'S6 Maquette'!C197</f>
        <v>0</v>
      </c>
      <c r="C196" s="39">
        <f>'S6 Maquette'!F197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6" customHeight="1">
      <c r="A197" s="40">
        <f>'S6 Maquette'!B198</f>
        <v>0</v>
      </c>
      <c r="B197" s="40">
        <f>'S6 Maquette'!C198</f>
        <v>0</v>
      </c>
      <c r="C197" s="39">
        <f>'S6 Maquette'!F198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6" customHeight="1">
      <c r="A198" s="40">
        <f>'S6 Maquette'!B199</f>
        <v>0</v>
      </c>
      <c r="B198" s="40">
        <f>'S6 Maquette'!C199</f>
        <v>0</v>
      </c>
      <c r="C198" s="39">
        <f>'S6 Maquette'!F199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6" customHeight="1">
      <c r="A199" s="40">
        <f>'S6 Maquette'!B200</f>
        <v>0</v>
      </c>
      <c r="B199" s="40">
        <f>'S6 Maquette'!C200</f>
        <v>0</v>
      </c>
      <c r="C199" s="39">
        <f>'S6 Maquette'!F200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6" customHeight="1">
      <c r="A200" s="40">
        <f>'S6 Maquette'!B201</f>
        <v>0</v>
      </c>
      <c r="B200" s="40">
        <f>'S6 Maquette'!C201</f>
        <v>0</v>
      </c>
      <c r="C200" s="39">
        <f>'S6 Maquette'!F201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6" customHeight="1">
      <c r="A201" s="40">
        <f>'S6 Maquette'!B202</f>
        <v>0</v>
      </c>
      <c r="B201" s="40">
        <f>'S6 Maquette'!C202</f>
        <v>0</v>
      </c>
      <c r="C201" s="39">
        <f>'S6 Maquette'!F202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6" customHeight="1">
      <c r="A202" s="40">
        <f>'S6 Maquette'!B203</f>
        <v>0</v>
      </c>
      <c r="B202" s="40">
        <f>'S6 Maquette'!C203</f>
        <v>0</v>
      </c>
      <c r="C202" s="39">
        <f>'S6 Maquette'!F203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6" customHeight="1">
      <c r="A203" s="40">
        <f>'S6 Maquette'!B204</f>
        <v>0</v>
      </c>
      <c r="B203" s="40">
        <f>'S6 Maquette'!C204</f>
        <v>0</v>
      </c>
      <c r="C203" s="39">
        <f>'S6 Maquette'!F204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6" customHeight="1">
      <c r="A204" s="40">
        <f>'S6 Maquette'!B205</f>
        <v>0</v>
      </c>
      <c r="B204" s="40">
        <f>'S6 Maquette'!C205</f>
        <v>0</v>
      </c>
      <c r="C204" s="39">
        <f>'S6 Maquette'!F205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6" customHeight="1">
      <c r="A205" s="40">
        <f>'S6 Maquette'!B206</f>
        <v>0</v>
      </c>
      <c r="B205" s="40">
        <f>'S6 Maquette'!C206</f>
        <v>0</v>
      </c>
      <c r="C205" s="39">
        <f>'S6 Maquette'!F206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6" customHeight="1">
      <c r="A206" s="40">
        <f>'S6 Maquette'!B207</f>
        <v>0</v>
      </c>
      <c r="B206" s="40">
        <f>'S6 Maquette'!C207</f>
        <v>0</v>
      </c>
      <c r="C206" s="39">
        <f>'S6 Maquette'!F207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6" customHeight="1">
      <c r="A207" s="40">
        <f>'S6 Maquette'!B208</f>
        <v>0</v>
      </c>
      <c r="B207" s="40">
        <f>'S6 Maquette'!C208</f>
        <v>0</v>
      </c>
      <c r="C207" s="39">
        <f>'S6 Maquette'!F208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6" customHeight="1">
      <c r="A208" s="40">
        <f>'S6 Maquette'!B209</f>
        <v>0</v>
      </c>
      <c r="B208" s="40">
        <f>'S6 Maquette'!C209</f>
        <v>0</v>
      </c>
      <c r="C208" s="39">
        <f>'S6 Maquette'!F209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6" customHeight="1">
      <c r="A209" s="40">
        <f>'S6 Maquette'!B210</f>
        <v>0</v>
      </c>
      <c r="B209" s="40">
        <f>'S6 Maquette'!C210</f>
        <v>0</v>
      </c>
      <c r="C209" s="39">
        <f>'S6 Maquette'!F210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6" customHeight="1">
      <c r="A210" s="40">
        <f>'S6 Maquette'!B211</f>
        <v>0</v>
      </c>
      <c r="B210" s="40">
        <f>'S6 Maquette'!C211</f>
        <v>0</v>
      </c>
      <c r="C210" s="39">
        <f>'S6 Maquette'!F211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6" customHeight="1">
      <c r="A211" s="40">
        <f>'S6 Maquette'!B212</f>
        <v>0</v>
      </c>
      <c r="B211" s="40">
        <f>'S6 Maquette'!C212</f>
        <v>0</v>
      </c>
      <c r="C211" s="39">
        <f>'S6 Maquette'!F212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6" customHeight="1">
      <c r="A212" s="40">
        <f>'S6 Maquette'!B213</f>
        <v>0</v>
      </c>
      <c r="B212" s="40">
        <f>'S6 Maquette'!C213</f>
        <v>0</v>
      </c>
      <c r="C212" s="39">
        <f>'S6 Maquette'!F213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6" customHeight="1">
      <c r="A213" s="40">
        <f>'S6 Maquette'!B214</f>
        <v>0</v>
      </c>
      <c r="B213" s="40">
        <f>'S6 Maquette'!C214</f>
        <v>0</v>
      </c>
      <c r="C213" s="39">
        <f>'S6 Maquette'!F214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6" customHeight="1">
      <c r="A214" s="40">
        <f>'S6 Maquette'!B215</f>
        <v>0</v>
      </c>
      <c r="B214" s="40">
        <f>'S6 Maquette'!C215</f>
        <v>0</v>
      </c>
      <c r="C214" s="39">
        <f>'S6 Maquette'!F215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6" customHeight="1">
      <c r="A215" s="40">
        <f>'S6 Maquette'!B216</f>
        <v>0</v>
      </c>
      <c r="B215" s="40">
        <f>'S6 Maquette'!C216</f>
        <v>0</v>
      </c>
      <c r="C215" s="39">
        <f>'S6 Maquette'!F216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6" customHeight="1">
      <c r="A216" s="40">
        <f>'S6 Maquette'!B217</f>
        <v>0</v>
      </c>
      <c r="B216" s="40">
        <f>'S6 Maquette'!C217</f>
        <v>0</v>
      </c>
      <c r="C216" s="39">
        <f>'S6 Maquette'!F217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6" customHeight="1">
      <c r="A217" s="40">
        <f>'S6 Maquette'!B218</f>
        <v>0</v>
      </c>
      <c r="B217" s="40">
        <f>'S6 Maquette'!C218</f>
        <v>0</v>
      </c>
      <c r="C217" s="39">
        <f>'S6 Maquette'!F218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6" customHeight="1">
      <c r="A218" s="40">
        <f>'S6 Maquette'!B219</f>
        <v>0</v>
      </c>
      <c r="B218" s="40">
        <f>'S6 Maquette'!C219</f>
        <v>0</v>
      </c>
      <c r="C218" s="39">
        <f>'S6 Maquette'!F219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6" customHeight="1">
      <c r="A219" s="40">
        <f>'S6 Maquette'!B220</f>
        <v>0</v>
      </c>
      <c r="B219" s="40">
        <f>'S6 Maquette'!C220</f>
        <v>0</v>
      </c>
      <c r="C219" s="39">
        <f>'S6 Maquette'!F220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6" customHeight="1">
      <c r="A220" s="40">
        <f>'S6 Maquette'!B221</f>
        <v>0</v>
      </c>
      <c r="B220" s="40">
        <f>'S6 Maquette'!C221</f>
        <v>0</v>
      </c>
      <c r="C220" s="39">
        <f>'S6 Maquette'!F221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6" customHeight="1">
      <c r="A221" s="40">
        <f>'S6 Maquette'!B222</f>
        <v>0</v>
      </c>
      <c r="B221" s="40">
        <f>'S6 Maquette'!C222</f>
        <v>0</v>
      </c>
      <c r="C221" s="39">
        <f>'S6 Maquette'!F222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6" customHeight="1">
      <c r="A222" s="40">
        <f>'S6 Maquette'!B223</f>
        <v>0</v>
      </c>
      <c r="B222" s="40">
        <f>'S6 Maquette'!C223</f>
        <v>0</v>
      </c>
      <c r="C222" s="39">
        <f>'S6 Maquette'!F223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6" customHeight="1">
      <c r="A223" s="40">
        <f>'S6 Maquette'!B224</f>
        <v>0</v>
      </c>
      <c r="B223" s="40">
        <f>'S6 Maquette'!C224</f>
        <v>0</v>
      </c>
      <c r="C223" s="39">
        <f>'S6 Maquette'!F224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6" customHeight="1">
      <c r="A224" s="40">
        <f>'S6 Maquette'!B225</f>
        <v>0</v>
      </c>
      <c r="B224" s="40">
        <f>'S6 Maquette'!C225</f>
        <v>0</v>
      </c>
      <c r="C224" s="39">
        <f>'S6 Maquette'!F225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6" customHeight="1">
      <c r="A225" s="40">
        <f>'S6 Maquette'!B226</f>
        <v>0</v>
      </c>
      <c r="B225" s="40">
        <f>'S6 Maquette'!C226</f>
        <v>0</v>
      </c>
      <c r="C225" s="39">
        <f>'S6 Maquette'!F226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6" customHeight="1">
      <c r="A226" s="40">
        <f>'S6 Maquette'!B227</f>
        <v>0</v>
      </c>
      <c r="B226" s="40">
        <f>'S6 Maquette'!C227</f>
        <v>0</v>
      </c>
      <c r="C226" s="39">
        <f>'S6 Maquette'!F227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6" customHeight="1">
      <c r="A227" s="40">
        <f>'S6 Maquette'!B228</f>
        <v>0</v>
      </c>
      <c r="B227" s="40">
        <f>'S6 Maquette'!C228</f>
        <v>0</v>
      </c>
      <c r="C227" s="39">
        <f>'S6 Maquette'!F228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6" customHeight="1">
      <c r="A228" s="40">
        <f>'S6 Maquette'!B229</f>
        <v>0</v>
      </c>
      <c r="B228" s="40">
        <f>'S6 Maquette'!C229</f>
        <v>0</v>
      </c>
      <c r="C228" s="39">
        <f>'S6 Maquette'!F229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6" customHeight="1">
      <c r="A229" s="40">
        <f>'S6 Maquette'!B230</f>
        <v>0</v>
      </c>
      <c r="B229" s="40">
        <f>'S6 Maquette'!C230</f>
        <v>0</v>
      </c>
      <c r="C229" s="39">
        <f>'S6 Maquette'!F230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6" customHeight="1">
      <c r="A230" s="40">
        <f>'S6 Maquette'!B231</f>
        <v>0</v>
      </c>
      <c r="B230" s="40">
        <f>'S6 Maquette'!C231</f>
        <v>0</v>
      </c>
      <c r="C230" s="39">
        <f>'S6 Maquette'!F231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6" customHeight="1">
      <c r="A231" s="40">
        <f>'S6 Maquette'!B232</f>
        <v>0</v>
      </c>
      <c r="B231" s="40">
        <f>'S6 Maquette'!C232</f>
        <v>0</v>
      </c>
      <c r="C231" s="39">
        <f>'S6 Maquette'!F232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6" customHeight="1">
      <c r="A232" s="40">
        <f>'S6 Maquette'!B233</f>
        <v>0</v>
      </c>
      <c r="B232" s="40">
        <f>'S6 Maquette'!C233</f>
        <v>0</v>
      </c>
      <c r="C232" s="39">
        <f>'S6 Maquette'!F233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6" customHeight="1">
      <c r="A233" s="40">
        <f>'S6 Maquette'!B234</f>
        <v>0</v>
      </c>
      <c r="B233" s="40">
        <f>'S6 Maquette'!C234</f>
        <v>0</v>
      </c>
      <c r="C233" s="39">
        <f>'S6 Maquette'!F234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6" customHeight="1">
      <c r="A234" s="40">
        <f>'S6 Maquette'!B235</f>
        <v>0</v>
      </c>
      <c r="B234" s="40">
        <f>'S6 Maquette'!C235</f>
        <v>0</v>
      </c>
      <c r="C234" s="39">
        <f>'S6 Maquette'!F235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6" customHeight="1">
      <c r="A235" s="40">
        <f>'S6 Maquette'!B236</f>
        <v>0</v>
      </c>
      <c r="B235" s="40">
        <f>'S6 Maquette'!C236</f>
        <v>0</v>
      </c>
      <c r="C235" s="39">
        <f>'S6 Maquette'!F236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6" customHeight="1">
      <c r="A236" s="40">
        <f>'S6 Maquette'!B237</f>
        <v>0</v>
      </c>
      <c r="B236" s="40">
        <f>'S6 Maquette'!C237</f>
        <v>0</v>
      </c>
      <c r="C236" s="39">
        <f>'S6 Maquette'!F237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6" customHeight="1">
      <c r="A237" s="40">
        <f>'S6 Maquette'!B238</f>
        <v>0</v>
      </c>
      <c r="B237" s="40">
        <f>'S6 Maquette'!C238</f>
        <v>0</v>
      </c>
      <c r="C237" s="39">
        <f>'S6 Maquette'!F238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6" customHeight="1">
      <c r="A238" s="40">
        <f>'S6 Maquette'!B239</f>
        <v>0</v>
      </c>
      <c r="B238" s="40">
        <f>'S6 Maquette'!C239</f>
        <v>0</v>
      </c>
      <c r="C238" s="39">
        <f>'S6 Maquette'!F239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6" customHeight="1">
      <c r="A239" s="40">
        <f>'S6 Maquette'!B240</f>
        <v>0</v>
      </c>
      <c r="B239" s="40">
        <f>'S6 Maquette'!C240</f>
        <v>0</v>
      </c>
      <c r="C239" s="39">
        <f>'S6 Maquette'!F240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6" customHeight="1">
      <c r="A240" s="40">
        <f>'S6 Maquette'!B241</f>
        <v>0</v>
      </c>
      <c r="B240" s="40">
        <f>'S6 Maquette'!C241</f>
        <v>0</v>
      </c>
      <c r="C240" s="39">
        <f>'S6 Maquette'!F241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6" customHeight="1">
      <c r="A241" s="40">
        <f>'S6 Maquette'!B242</f>
        <v>0</v>
      </c>
      <c r="B241" s="40">
        <f>'S6 Maquette'!C242</f>
        <v>0</v>
      </c>
      <c r="C241" s="39">
        <f>'S6 Maquette'!F242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6" customHeight="1">
      <c r="A242" s="40">
        <f>'S6 Maquette'!B243</f>
        <v>0</v>
      </c>
      <c r="B242" s="40">
        <f>'S6 Maquette'!C243</f>
        <v>0</v>
      </c>
      <c r="C242" s="39">
        <f>'S6 Maquette'!F243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6" customHeight="1">
      <c r="A243" s="40">
        <f>'S6 Maquette'!B244</f>
        <v>0</v>
      </c>
      <c r="B243" s="40">
        <f>'S6 Maquette'!C244</f>
        <v>0</v>
      </c>
      <c r="C243" s="39">
        <f>'S6 Maquette'!F244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6" customHeight="1">
      <c r="A244" s="40">
        <f>'S6 Maquette'!B245</f>
        <v>0</v>
      </c>
      <c r="B244" s="40">
        <f>'S6 Maquette'!C245</f>
        <v>0</v>
      </c>
      <c r="C244" s="39">
        <f>'S6 Maquette'!F245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6" customHeight="1">
      <c r="A245" s="40">
        <f>'S6 Maquette'!B246</f>
        <v>0</v>
      </c>
      <c r="B245" s="40">
        <f>'S6 Maquette'!C246</f>
        <v>0</v>
      </c>
      <c r="C245" s="39">
        <f>'S6 Maquette'!F246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6" customHeight="1">
      <c r="A246" s="40">
        <f>'S6 Maquette'!B247</f>
        <v>0</v>
      </c>
      <c r="B246" s="40">
        <f>'S6 Maquette'!C247</f>
        <v>0</v>
      </c>
      <c r="C246" s="39">
        <f>'S6 Maquette'!F247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6" customHeight="1">
      <c r="A247" s="40">
        <f>'S6 Maquette'!B248</f>
        <v>0</v>
      </c>
      <c r="B247" s="40">
        <f>'S6 Maquette'!C248</f>
        <v>0</v>
      </c>
      <c r="C247" s="39">
        <f>'S6 Maquette'!F248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6" customHeight="1">
      <c r="A248" s="40">
        <f>'S6 Maquette'!B249</f>
        <v>0</v>
      </c>
      <c r="B248" s="40">
        <f>'S6 Maquette'!C249</f>
        <v>0</v>
      </c>
      <c r="C248" s="39">
        <f>'S6 Maquette'!F249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6" customHeight="1">
      <c r="A249" s="40">
        <f>'S6 Maquette'!B250</f>
        <v>0</v>
      </c>
      <c r="B249" s="40">
        <f>'S6 Maquette'!C250</f>
        <v>0</v>
      </c>
      <c r="C249" s="39">
        <f>'S6 Maquette'!F250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6" customHeight="1">
      <c r="A250" s="40">
        <f>'S6 Maquette'!B251</f>
        <v>0</v>
      </c>
      <c r="B250" s="40">
        <f>'S6 Maquette'!C251</f>
        <v>0</v>
      </c>
      <c r="C250" s="39">
        <f>'S6 Maquette'!F251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6" customHeight="1">
      <c r="A251" s="40">
        <f>'S6 Maquette'!B252</f>
        <v>0</v>
      </c>
      <c r="B251" s="40">
        <f>'S6 Maquette'!C252</f>
        <v>0</v>
      </c>
      <c r="C251" s="39">
        <f>'S6 Maquette'!F252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6" customHeight="1">
      <c r="A252" s="40">
        <f>'S6 Maquette'!B253</f>
        <v>0</v>
      </c>
      <c r="B252" s="40">
        <f>'S6 Maquette'!C253</f>
        <v>0</v>
      </c>
      <c r="C252" s="39">
        <f>'S6 Maquette'!F253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6" customHeight="1">
      <c r="A253" s="40">
        <f>'S6 Maquette'!B254</f>
        <v>0</v>
      </c>
      <c r="B253" s="40">
        <f>'S6 Maquette'!C254</f>
        <v>0</v>
      </c>
      <c r="C253" s="39">
        <f>'S6 Maquette'!F254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6" customHeight="1">
      <c r="A254" s="40">
        <f>'S6 Maquette'!B255</f>
        <v>0</v>
      </c>
      <c r="B254" s="40">
        <f>'S6 Maquette'!C255</f>
        <v>0</v>
      </c>
      <c r="C254" s="39">
        <f>'S6 Maquette'!F255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6" customHeight="1">
      <c r="A255" s="40">
        <f>'S6 Maquette'!B256</f>
        <v>0</v>
      </c>
      <c r="B255" s="40">
        <f>'S6 Maquette'!C256</f>
        <v>0</v>
      </c>
      <c r="C255" s="39">
        <f>'S6 Maquette'!F256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6" customHeight="1">
      <c r="A256" s="40">
        <f>'S6 Maquette'!B257</f>
        <v>0</v>
      </c>
      <c r="B256" s="40">
        <f>'S6 Maquette'!C257</f>
        <v>0</v>
      </c>
      <c r="C256" s="39">
        <f>'S6 Maquette'!F257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6" customHeight="1">
      <c r="A257" s="40">
        <f>'S6 Maquette'!B258</f>
        <v>0</v>
      </c>
      <c r="B257" s="40">
        <f>'S6 Maquette'!C258</f>
        <v>0</v>
      </c>
      <c r="C257" s="39">
        <f>'S6 Maquette'!F258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6" customHeight="1">
      <c r="A258" s="40">
        <f>'S6 Maquette'!B259</f>
        <v>0</v>
      </c>
      <c r="B258" s="40">
        <f>'S6 Maquette'!C259</f>
        <v>0</v>
      </c>
      <c r="C258" s="39">
        <f>'S6 Maquette'!F259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6" customHeight="1">
      <c r="A259" s="40">
        <f>'S6 Maquette'!B260</f>
        <v>0</v>
      </c>
      <c r="B259" s="40">
        <f>'S6 Maquette'!C260</f>
        <v>0</v>
      </c>
      <c r="C259" s="39">
        <f>'S6 Maquette'!F260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6" customHeight="1">
      <c r="A260" s="40">
        <f>'S6 Maquette'!B261</f>
        <v>0</v>
      </c>
      <c r="B260" s="40">
        <f>'S6 Maquette'!C261</f>
        <v>0</v>
      </c>
      <c r="C260" s="39">
        <f>'S6 Maquette'!F261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6" customHeight="1">
      <c r="A261" s="40">
        <f>'S6 Maquette'!B262</f>
        <v>0</v>
      </c>
      <c r="B261" s="40">
        <f>'S6 Maquette'!C262</f>
        <v>0</v>
      </c>
      <c r="C261" s="39">
        <f>'S6 Maquette'!F262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6" customHeight="1">
      <c r="A262" s="40">
        <f>'S6 Maquette'!B263</f>
        <v>0</v>
      </c>
      <c r="B262" s="40">
        <f>'S6 Maquette'!C263</f>
        <v>0</v>
      </c>
      <c r="C262" s="39">
        <f>'S6 Maquette'!F263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6" customHeight="1">
      <c r="A263" s="40">
        <f>'S6 Maquette'!B264</f>
        <v>0</v>
      </c>
      <c r="B263" s="40">
        <f>'S6 Maquette'!C264</f>
        <v>0</v>
      </c>
      <c r="C263" s="39">
        <f>'S6 Maquette'!F264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6" customHeight="1">
      <c r="A264" s="40">
        <f>'S6 Maquette'!B265</f>
        <v>0</v>
      </c>
      <c r="B264" s="40">
        <f>'S6 Maquette'!C265</f>
        <v>0</v>
      </c>
      <c r="C264" s="39">
        <f>'S6 Maquette'!F265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6" customHeight="1">
      <c r="A265" s="40">
        <f>'S6 Maquette'!B266</f>
        <v>0</v>
      </c>
      <c r="B265" s="40">
        <f>'S6 Maquette'!C266</f>
        <v>0</v>
      </c>
      <c r="C265" s="39">
        <f>'S6 Maquette'!F266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6" customHeight="1">
      <c r="A266" s="40">
        <f>'S6 Maquette'!B267</f>
        <v>0</v>
      </c>
      <c r="B266" s="40">
        <f>'S6 Maquette'!C267</f>
        <v>0</v>
      </c>
      <c r="C266" s="39">
        <f>'S6 Maquette'!F267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6" customHeight="1">
      <c r="A267" s="40">
        <f>'S6 Maquette'!B268</f>
        <v>0</v>
      </c>
      <c r="B267" s="40">
        <f>'S6 Maquette'!C268</f>
        <v>0</v>
      </c>
      <c r="C267" s="39">
        <f>'S6 Maquette'!F268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6" customHeight="1">
      <c r="A268" s="40">
        <f>'S6 Maquette'!B269</f>
        <v>0</v>
      </c>
      <c r="B268" s="40">
        <f>'S6 Maquette'!C269</f>
        <v>0</v>
      </c>
      <c r="C268" s="39">
        <f>'S6 Maquette'!F269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6" customHeight="1">
      <c r="A269" s="40">
        <f>'S6 Maquette'!B270</f>
        <v>0</v>
      </c>
      <c r="B269" s="40">
        <f>'S6 Maquette'!C270</f>
        <v>0</v>
      </c>
      <c r="C269" s="39">
        <f>'S6 Maquette'!F270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6" customHeight="1">
      <c r="A270" s="40">
        <f>'S6 Maquette'!B271</f>
        <v>0</v>
      </c>
      <c r="B270" s="40">
        <f>'S6 Maquette'!C271</f>
        <v>0</v>
      </c>
      <c r="C270" s="39">
        <f>'S6 Maquette'!F271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6" customHeight="1">
      <c r="A271" s="40">
        <f>'S6 Maquette'!B272</f>
        <v>0</v>
      </c>
      <c r="B271" s="40">
        <f>'S6 Maquette'!C272</f>
        <v>0</v>
      </c>
      <c r="C271" s="39">
        <f>'S6 Maquette'!F272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6" customHeight="1">
      <c r="A272" s="40">
        <f>'S6 Maquette'!B273</f>
        <v>0</v>
      </c>
      <c r="B272" s="40">
        <f>'S6 Maquette'!C273</f>
        <v>0</v>
      </c>
      <c r="C272" s="39">
        <f>'S6 Maquette'!F273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6" customHeight="1">
      <c r="A273" s="40">
        <f>'S6 Maquette'!B274</f>
        <v>0</v>
      </c>
      <c r="B273" s="40">
        <f>'S6 Maquette'!C274</f>
        <v>0</v>
      </c>
      <c r="C273" s="39">
        <f>'S6 Maquette'!F274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6" customHeight="1">
      <c r="A274" s="40">
        <f>'S6 Maquette'!B275</f>
        <v>0</v>
      </c>
      <c r="B274" s="40">
        <f>'S6 Maquette'!C275</f>
        <v>0</v>
      </c>
      <c r="C274" s="39">
        <f>'S6 Maquette'!F275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6" customHeight="1">
      <c r="A275" s="40">
        <f>'S6 Maquette'!B276</f>
        <v>0</v>
      </c>
      <c r="B275" s="40">
        <f>'S6 Maquette'!C276</f>
        <v>0</v>
      </c>
      <c r="C275" s="39">
        <f>'S6 Maquette'!F276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6" customHeight="1">
      <c r="A276" s="40">
        <f>'S6 Maquette'!B277</f>
        <v>0</v>
      </c>
      <c r="B276" s="40">
        <f>'S6 Maquette'!C277</f>
        <v>0</v>
      </c>
      <c r="C276" s="39">
        <f>'S6 Maquette'!F277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6" customHeight="1">
      <c r="A277" s="40">
        <f>'S6 Maquette'!B278</f>
        <v>0</v>
      </c>
      <c r="B277" s="40">
        <f>'S6 Maquette'!C278</f>
        <v>0</v>
      </c>
      <c r="C277" s="39">
        <f>'S6 Maquette'!F278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6" customHeight="1">
      <c r="A278" s="40">
        <f>'S6 Maquette'!B279</f>
        <v>0</v>
      </c>
      <c r="B278" s="40">
        <f>'S6 Maquette'!C279</f>
        <v>0</v>
      </c>
      <c r="C278" s="39">
        <f>'S6 Maquette'!F279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6" customHeight="1">
      <c r="A279" s="40">
        <f>'S6 Maquette'!B280</f>
        <v>0</v>
      </c>
      <c r="B279" s="40">
        <f>'S6 Maquette'!C280</f>
        <v>0</v>
      </c>
      <c r="C279" s="39">
        <f>'S6 Maquette'!F280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6" customHeight="1">
      <c r="A280" s="40">
        <f>'S6 Maquette'!B281</f>
        <v>0</v>
      </c>
      <c r="B280" s="40">
        <f>'S6 Maquette'!C281</f>
        <v>0</v>
      </c>
      <c r="C280" s="39">
        <f>'S6 Maquette'!F281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6" customHeight="1">
      <c r="A281" s="40">
        <f>'S6 Maquette'!B282</f>
        <v>0</v>
      </c>
      <c r="B281" s="40">
        <f>'S6 Maquette'!C282</f>
        <v>0</v>
      </c>
      <c r="C281" s="39">
        <f>'S6 Maquette'!F282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6" customHeight="1">
      <c r="A282" s="40">
        <f>'S6 Maquette'!B283</f>
        <v>0</v>
      </c>
      <c r="B282" s="40">
        <f>'S6 Maquette'!C283</f>
        <v>0</v>
      </c>
      <c r="C282" s="39">
        <f>'S6 Maquette'!F283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6" customHeight="1">
      <c r="A283" s="40">
        <f>'S6 Maquette'!B284</f>
        <v>0</v>
      </c>
      <c r="B283" s="40">
        <f>'S6 Maquette'!C284</f>
        <v>0</v>
      </c>
      <c r="C283" s="39">
        <f>'S6 Maquette'!F284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6" customHeight="1">
      <c r="A284" s="40">
        <f>'S6 Maquette'!B285</f>
        <v>0</v>
      </c>
      <c r="B284" s="40">
        <f>'S6 Maquette'!C285</f>
        <v>0</v>
      </c>
      <c r="C284" s="39">
        <f>'S6 Maquette'!F285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6" customHeight="1">
      <c r="A285" s="40">
        <f>'S6 Maquette'!B286</f>
        <v>0</v>
      </c>
      <c r="B285" s="40">
        <f>'S6 Maquette'!C286</f>
        <v>0</v>
      </c>
      <c r="C285" s="39">
        <f>'S6 Maquette'!F286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6" customHeight="1">
      <c r="A286" s="40">
        <f>'S6 Maquette'!B287</f>
        <v>0</v>
      </c>
      <c r="B286" s="40">
        <f>'S6 Maquette'!C287</f>
        <v>0</v>
      </c>
      <c r="C286" s="39">
        <f>'S6 Maquette'!F287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6" customHeight="1">
      <c r="A287" s="40">
        <f>'S6 Maquette'!B288</f>
        <v>0</v>
      </c>
      <c r="B287" s="40">
        <f>'S6 Maquette'!C288</f>
        <v>0</v>
      </c>
      <c r="C287" s="39">
        <f>'S6 Maquette'!F288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6" customHeight="1">
      <c r="A288" s="40">
        <f>'S6 Maquette'!B289</f>
        <v>0</v>
      </c>
      <c r="B288" s="40">
        <f>'S6 Maquette'!C289</f>
        <v>0</v>
      </c>
      <c r="C288" s="39">
        <f>'S6 Maquette'!F289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6" customHeight="1">
      <c r="A289" s="40">
        <f>'S6 Maquette'!B290</f>
        <v>0</v>
      </c>
      <c r="B289" s="40">
        <f>'S6 Maquette'!C290</f>
        <v>0</v>
      </c>
      <c r="C289" s="39">
        <f>'S6 Maquette'!F290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6" customHeight="1">
      <c r="A290" s="40">
        <f>'S6 Maquette'!B291</f>
        <v>0</v>
      </c>
      <c r="B290" s="40">
        <f>'S6 Maquette'!C291</f>
        <v>0</v>
      </c>
      <c r="C290" s="39">
        <f>'S6 Maquette'!F291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6" customHeight="1">
      <c r="A291" s="40">
        <f>'S6 Maquette'!B292</f>
        <v>0</v>
      </c>
      <c r="B291" s="40">
        <f>'S6 Maquette'!C292</f>
        <v>0</v>
      </c>
      <c r="C291" s="39">
        <f>'S6 Maquette'!F292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6" customHeight="1">
      <c r="A292" s="40">
        <f>'S6 Maquette'!B293</f>
        <v>0</v>
      </c>
      <c r="B292" s="40">
        <f>'S6 Maquette'!C293</f>
        <v>0</v>
      </c>
      <c r="C292" s="39">
        <f>'S6 Maquette'!F293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6" customHeight="1">
      <c r="A293" s="40">
        <f>'S6 Maquette'!B294</f>
        <v>0</v>
      </c>
      <c r="B293" s="40">
        <f>'S6 Maquette'!C294</f>
        <v>0</v>
      </c>
      <c r="C293" s="39">
        <f>'S6 Maquette'!F294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6" customHeight="1">
      <c r="A294" s="40">
        <f>'S6 Maquette'!B295</f>
        <v>0</v>
      </c>
      <c r="B294" s="40">
        <f>'S6 Maquette'!C295</f>
        <v>0</v>
      </c>
      <c r="C294" s="39">
        <f>'S6 Maquette'!F295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6" customHeight="1">
      <c r="A295" s="40">
        <f>'S6 Maquette'!B296</f>
        <v>0</v>
      </c>
      <c r="B295" s="40">
        <f>'S6 Maquette'!C296</f>
        <v>0</v>
      </c>
      <c r="C295" s="39">
        <f>'S6 Maquette'!F296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6" customHeight="1">
      <c r="A296" s="40">
        <f>'S6 Maquette'!B297</f>
        <v>0</v>
      </c>
      <c r="B296" s="40">
        <f>'S6 Maquette'!C297</f>
        <v>0</v>
      </c>
      <c r="C296" s="39">
        <f>'S6 Maquette'!F297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6" customHeight="1">
      <c r="A297" s="40">
        <f>'S6 Maquette'!B298</f>
        <v>0</v>
      </c>
      <c r="B297" s="40">
        <f>'S6 Maquette'!C298</f>
        <v>0</v>
      </c>
      <c r="C297" s="39">
        <f>'S6 Maquette'!F298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6" customHeight="1">
      <c r="A298" s="40">
        <f>'S6 Maquette'!B299</f>
        <v>0</v>
      </c>
      <c r="B298" s="40">
        <f>'S6 Maquette'!C299</f>
        <v>0</v>
      </c>
      <c r="C298" s="39">
        <f>'S6 Maquette'!F299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6" customHeight="1">
      <c r="A299" s="40">
        <f>'S6 Maquette'!B300</f>
        <v>0</v>
      </c>
      <c r="B299" s="40">
        <f>'S6 Maquette'!C300</f>
        <v>0</v>
      </c>
      <c r="C299" s="39">
        <f>'S6 Maquette'!F300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6" customHeight="1">
      <c r="A300" s="40">
        <f>'S6 Maquette'!B301</f>
        <v>0</v>
      </c>
      <c r="B300" s="40">
        <f>'S6 Maquette'!C301</f>
        <v>0</v>
      </c>
      <c r="C300" s="39">
        <f>'S6 Maquette'!F301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9" priority="9">
      <formula>$C1="Parcours Pédagogique"</formula>
    </cfRule>
    <cfRule type="expression" dxfId="18" priority="10">
      <formula>$C1="BLOC"</formula>
    </cfRule>
    <cfRule type="expression" dxfId="17" priority="11">
      <formula>$C1="OPTION"</formula>
    </cfRule>
  </conditionalFormatting>
  <conditionalFormatting sqref="B1:S9 B10:E10 J10:S11 B11:D11 B12:M12 P12 B13:L13 B14:N14 P14:S17 B15:M17 B301:S999">
    <cfRule type="expression" dxfId="16" priority="15">
      <formula>$D1="Modification"</formula>
    </cfRule>
    <cfRule type="expression" dxfId="15" priority="16">
      <formula>$D1="Création"</formula>
    </cfRule>
    <cfRule type="expression" dxfId="14" priority="17">
      <formula>$D1="Fermeture"</formula>
    </cfRule>
  </conditionalFormatting>
  <conditionalFormatting sqref="C1:S999">
    <cfRule type="expression" dxfId="13" priority="1">
      <formula>$B1="Option"</formula>
    </cfRule>
  </conditionalFormatting>
  <conditionalFormatting sqref="J1:J999">
    <cfRule type="expression" dxfId="12" priority="7">
      <formula>$I1="NON"</formula>
    </cfRule>
  </conditionalFormatting>
  <conditionalFormatting sqref="L1:L999">
    <cfRule type="expression" dxfId="11" priority="2">
      <formula>$K1="CCI (CC Intégral)"</formula>
    </cfRule>
    <cfRule type="expression" dxfId="10" priority="3">
      <formula>$K1="CT (Contrôle terminal)"</formula>
    </cfRule>
  </conditionalFormatting>
  <conditionalFormatting sqref="L18:L300">
    <cfRule type="expression" dxfId="9" priority="13">
      <formula>$K1="CCI (CC Intégral)"</formula>
    </cfRule>
  </conditionalFormatting>
  <conditionalFormatting sqref="M1:M999">
    <cfRule type="expression" dxfId="8" priority="8">
      <formula>$K1="CT (Contrôle terminal)"</formula>
    </cfRule>
  </conditionalFormatting>
  <conditionalFormatting sqref="M18 L18:L300">
    <cfRule type="expression" dxfId="7" priority="12">
      <formula>$K1="CT (Contrôle terminal)"</formula>
    </cfRule>
  </conditionalFormatting>
  <conditionalFormatting sqref="N1:O999">
    <cfRule type="expression" dxfId="6" priority="6">
      <formula>$K1="CCI (CC Intégral)"</formula>
    </cfRule>
  </conditionalFormatting>
  <conditionalFormatting sqref="Q1:R999">
    <cfRule type="expression" dxfId="5" priority="4">
      <formula>$P1="Autres"</formula>
    </cfRule>
  </conditionalFormatting>
  <conditionalFormatting sqref="S1:S999 T18">
    <cfRule type="expression" dxfId="4" priority="5">
      <formula>$P1="CT (Contrôle terminal)"</formula>
    </cfRule>
  </conditionalFormatting>
  <conditionalFormatting sqref="T16 A16:S298">
    <cfRule type="expression" dxfId="3" priority="14">
      <formula>$C16="Modification MCC"</formula>
    </cfRule>
  </conditionalFormatting>
  <conditionalFormatting sqref="T18 A18:S300">
    <cfRule type="expression" dxfId="2" priority="19">
      <formula>$C18="Modification"</formula>
    </cfRule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6BF0D56E-3631-48F4-B787-136FB14331C0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2024-04-26T13:32:47Z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